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Bilans ZHP" sheetId="1" r:id="rId1"/>
    <sheet name="RZiS ZHP" sheetId="2" r:id="rId2"/>
  </sheets>
  <definedNames>
    <definedName name="_xlnm.Print_Area" localSheetId="0">'Bilans ZHP'!$A$1:$D$33</definedName>
    <definedName name="_xlnm.Print_Area" localSheetId="1">'RZiS ZHP'!$A$1:$D$28</definedName>
  </definedNames>
  <calcPr fullCalcOnLoad="1"/>
</workbook>
</file>

<file path=xl/sharedStrings.xml><?xml version="1.0" encoding="utf-8"?>
<sst xmlns="http://schemas.openxmlformats.org/spreadsheetml/2006/main" count="110" uniqueCount="84">
  <si>
    <t>AKTYWA</t>
  </si>
  <si>
    <t>A.</t>
  </si>
  <si>
    <t>Aktywa Trwałe</t>
  </si>
  <si>
    <t>I.</t>
  </si>
  <si>
    <t>Wartości niematerialne i prawne</t>
  </si>
  <si>
    <t>II.</t>
  </si>
  <si>
    <t>Rzeczowe aktywa trwałe</t>
  </si>
  <si>
    <t>III.</t>
  </si>
  <si>
    <t>Należności długoterminowe</t>
  </si>
  <si>
    <t>IV.</t>
  </si>
  <si>
    <t>Inwestycje długoterminowe</t>
  </si>
  <si>
    <t>V.</t>
  </si>
  <si>
    <t>Długoterminowe rozliczenia międzyokresowe</t>
  </si>
  <si>
    <t>B.</t>
  </si>
  <si>
    <t>Aktywa obrotowe</t>
  </si>
  <si>
    <t>Zapasy</t>
  </si>
  <si>
    <t>Należności krótkoterminowe</t>
  </si>
  <si>
    <t>Inwestycje krótkoterminowe</t>
  </si>
  <si>
    <t>PASYWA</t>
  </si>
  <si>
    <t>w zł i gr</t>
  </si>
  <si>
    <t>Fundusz własny</t>
  </si>
  <si>
    <t>Fundusz statutowy</t>
  </si>
  <si>
    <t>Zobowiązania i rezerwy na zobowiązania</t>
  </si>
  <si>
    <t>Rezerwy na zobowiązania</t>
  </si>
  <si>
    <t>Zobowiązania krótkoterminowe</t>
  </si>
  <si>
    <t>Rozliczenia międzyokresowe</t>
  </si>
  <si>
    <t>Wyszczególnienie</t>
  </si>
  <si>
    <t xml:space="preserve">A. </t>
  </si>
  <si>
    <t>L.</t>
  </si>
  <si>
    <t>Pozostałe przychody operacyjne</t>
  </si>
  <si>
    <t>Pozostałe koszty operacyjne</t>
  </si>
  <si>
    <t>Przychody finansowe</t>
  </si>
  <si>
    <t>Koszty finansowe</t>
  </si>
  <si>
    <t>Krótkoterminowe rozliczenia międzyokresowe</t>
  </si>
  <si>
    <t>C.</t>
  </si>
  <si>
    <t>D.</t>
  </si>
  <si>
    <t>Zysk (strata) z lat ubiegłych</t>
  </si>
  <si>
    <t xml:space="preserve">Zysk (strata) netto </t>
  </si>
  <si>
    <t>Zobowiązania długoterminowe</t>
  </si>
  <si>
    <t>Przychody działalności statutowej  pożytku publicznego</t>
  </si>
  <si>
    <t xml:space="preserve">Przychody z pozostałej działalności statutowej </t>
  </si>
  <si>
    <t xml:space="preserve"> B.</t>
  </si>
  <si>
    <t>Koszty realizacji zadań statutowych pożytku publicznego:</t>
  </si>
  <si>
    <t>E.</t>
  </si>
  <si>
    <t>F.</t>
  </si>
  <si>
    <t>G.</t>
  </si>
  <si>
    <t xml:space="preserve">Koszty ogólnego zarządu </t>
  </si>
  <si>
    <t xml:space="preserve">H. </t>
  </si>
  <si>
    <t xml:space="preserve">I. </t>
  </si>
  <si>
    <t>M.</t>
  </si>
  <si>
    <t>N.</t>
  </si>
  <si>
    <t xml:space="preserve">Podatek dochodowy </t>
  </si>
  <si>
    <t>Wiersz</t>
  </si>
  <si>
    <t>Stan na koniec:</t>
  </si>
  <si>
    <t xml:space="preserve">roku poprzedniego </t>
  </si>
  <si>
    <t xml:space="preserve">roku bieżącego          </t>
  </si>
  <si>
    <t>Należne wpłaty na fundusz statutowy</t>
  </si>
  <si>
    <t>AKTYWA razem</t>
  </si>
  <si>
    <t xml:space="preserve">roku obrotowego </t>
  </si>
  <si>
    <t>Pozostałe fundusze</t>
  </si>
  <si>
    <t>PASYWA razem</t>
  </si>
  <si>
    <t>Pozycja</t>
  </si>
  <si>
    <t xml:space="preserve">Kwota za rok poprzedni        </t>
  </si>
  <si>
    <t xml:space="preserve">Kwota za rok bieżący                 </t>
  </si>
  <si>
    <t>Przychody z nieodpłatnej działalności pożytku publicznego</t>
  </si>
  <si>
    <t>Przychody z odpłatnej działalności pożytku publicznego</t>
  </si>
  <si>
    <t>Koszty nieodpłatnej działalności pożytku publicznego</t>
  </si>
  <si>
    <t>Koszty odpłatnej działalności pożytku publicznego</t>
  </si>
  <si>
    <t xml:space="preserve">Koszty pozostałej działalności statutowej </t>
  </si>
  <si>
    <t>Zysk (strata) z działalności pożytku publicznego  (A-B)</t>
  </si>
  <si>
    <t>Przychody z działalności gospodarczej</t>
  </si>
  <si>
    <t>Koszty działalności gospodarczej</t>
  </si>
  <si>
    <t>Zysk (strata) z działalności gospodarczej (D-E)</t>
  </si>
  <si>
    <t>Zysk (strata) z działalności operacyjnej (C+F-G)</t>
  </si>
  <si>
    <t xml:space="preserve">J. </t>
  </si>
  <si>
    <t>K.</t>
  </si>
  <si>
    <t>Zysk (Strata) brutto (H+I-J+K-L)</t>
  </si>
  <si>
    <t>O.</t>
  </si>
  <si>
    <t>Zysk (Strata) netto (M-N)</t>
  </si>
  <si>
    <t xml:space="preserve"> RACHUNEK ZYSKÓW i STRAT ZHP ŁĄCZNY</t>
  </si>
  <si>
    <t xml:space="preserve">  BILANS  ZHP ŁĄCZNY</t>
  </si>
  <si>
    <t xml:space="preserve">na dzień 31 grudnia 2021 r. </t>
  </si>
  <si>
    <t>Warszawa, 3 luty 2023 r.</t>
  </si>
  <si>
    <t>za okres od 01.01.2021 do 31.12.2021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</si>
</sst>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;\ \(#,##0.00\)"/>
  </numFmts>
  <fonts count="51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0"/>
      <name val="Arial CE"/>
      <family val="0"/>
    </font>
    <font>
      <sz val="11"/>
      <color indexed="10"/>
      <name val="Arial CE"/>
      <family val="2"/>
    </font>
    <font>
      <b/>
      <sz val="11"/>
      <color indexed="8"/>
      <name val="Arial CE"/>
      <family val="0"/>
    </font>
    <font>
      <i/>
      <sz val="11"/>
      <name val="Arial CE"/>
      <family val="0"/>
    </font>
    <font>
      <b/>
      <sz val="10"/>
      <name val="Arial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172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172" fontId="3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172" fontId="3" fillId="0" borderId="0" xfId="0" applyNumberFormat="1" applyFont="1" applyBorder="1" applyAlignment="1">
      <alignment horizontal="right" vertical="top"/>
    </xf>
    <xf numFmtId="0" fontId="2" fillId="0" borderId="10" xfId="0" applyFont="1" applyBorder="1" applyAlignment="1" applyProtection="1">
      <alignment horizontal="left" vertical="top"/>
      <protection/>
    </xf>
    <xf numFmtId="0" fontId="4" fillId="0" borderId="10" xfId="0" applyFont="1" applyBorder="1" applyAlignment="1" applyProtection="1">
      <alignment horizontal="left" vertical="top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72" fontId="5" fillId="0" borderId="11" xfId="0" applyNumberFormat="1" applyFont="1" applyBorder="1" applyAlignment="1" applyProtection="1">
      <alignment horizontal="right" vertical="center"/>
      <protection/>
    </xf>
    <xf numFmtId="172" fontId="5" fillId="0" borderId="11" xfId="0" applyNumberFormat="1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1" fillId="0" borderId="11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vertical="center"/>
    </xf>
    <xf numFmtId="0" fontId="6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172" fontId="0" fillId="0" borderId="10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172" fontId="5" fillId="0" borderId="11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172" fontId="5" fillId="0" borderId="0" xfId="0" applyNumberFormat="1" applyFont="1" applyAlignment="1">
      <alignment horizontal="left" vertical="top"/>
    </xf>
    <xf numFmtId="172" fontId="12" fillId="0" borderId="0" xfId="0" applyNumberFormat="1" applyFont="1" applyBorder="1" applyAlignment="1">
      <alignment horizontal="left" vertical="top"/>
    </xf>
    <xf numFmtId="4" fontId="0" fillId="0" borderId="0" xfId="0" applyNumberFormat="1" applyAlignment="1">
      <alignment/>
    </xf>
    <xf numFmtId="4" fontId="14" fillId="0" borderId="0" xfId="0" applyNumberFormat="1" applyFont="1" applyBorder="1" applyAlignment="1">
      <alignment horizontal="left" vertical="top"/>
    </xf>
    <xf numFmtId="4" fontId="4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left" vertical="top" wrapText="1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top"/>
    </xf>
    <xf numFmtId="0" fontId="16" fillId="0" borderId="0" xfId="0" applyFont="1" applyFill="1" applyAlignment="1">
      <alignment horizontal="left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91" zoomScaleSheetLayoutView="91" zoomScalePageLayoutView="0" workbookViewId="0" topLeftCell="A9">
      <selection activeCell="B33" sqref="B33"/>
    </sheetView>
  </sheetViews>
  <sheetFormatPr defaultColWidth="9.00390625" defaultRowHeight="12.75"/>
  <cols>
    <col min="2" max="2" width="51.00390625" style="0" customWidth="1"/>
    <col min="3" max="3" width="17.375" style="0" customWidth="1"/>
    <col min="4" max="4" width="18.125" style="0" customWidth="1"/>
    <col min="9" max="9" width="12.375" style="0" bestFit="1" customWidth="1"/>
  </cols>
  <sheetData>
    <row r="1" spans="1:4" ht="18">
      <c r="A1" s="63" t="s">
        <v>80</v>
      </c>
      <c r="B1" s="63"/>
      <c r="C1" s="63"/>
      <c r="D1" s="63"/>
    </row>
    <row r="2" spans="1:4" ht="15.75">
      <c r="A2" s="64" t="s">
        <v>81</v>
      </c>
      <c r="B2" s="64"/>
      <c r="C2" s="64"/>
      <c r="D2" s="64"/>
    </row>
    <row r="3" spans="1:4" ht="16.5" thickBot="1">
      <c r="A3" s="15"/>
      <c r="B3" s="16"/>
      <c r="C3" s="17"/>
      <c r="D3" s="18" t="s">
        <v>19</v>
      </c>
    </row>
    <row r="4" spans="1:4" ht="15.75" thickBot="1">
      <c r="A4" s="62" t="s">
        <v>52</v>
      </c>
      <c r="B4" s="62" t="s">
        <v>0</v>
      </c>
      <c r="C4" s="62" t="s">
        <v>53</v>
      </c>
      <c r="D4" s="62"/>
    </row>
    <row r="5" spans="1:4" ht="30.75" thickBot="1">
      <c r="A5" s="62"/>
      <c r="B5" s="62"/>
      <c r="C5" s="19" t="s">
        <v>54</v>
      </c>
      <c r="D5" s="19" t="s">
        <v>55</v>
      </c>
    </row>
    <row r="6" spans="1:4" ht="24.75" customHeight="1" thickBot="1">
      <c r="A6" s="20" t="s">
        <v>1</v>
      </c>
      <c r="B6" s="21" t="s">
        <v>2</v>
      </c>
      <c r="C6" s="22">
        <f>SUM(C7:C11)</f>
        <v>90566175.32999998</v>
      </c>
      <c r="D6" s="22">
        <f>SUM(D7:D11)</f>
        <v>87004241.73000002</v>
      </c>
    </row>
    <row r="7" spans="1:4" ht="24.75" customHeight="1" thickBot="1">
      <c r="A7" s="20" t="s">
        <v>3</v>
      </c>
      <c r="B7" s="21" t="s">
        <v>4</v>
      </c>
      <c r="C7" s="22">
        <v>458929.82</v>
      </c>
      <c r="D7" s="22">
        <v>406743.15</v>
      </c>
    </row>
    <row r="8" spans="1:4" ht="24.75" customHeight="1" thickBot="1">
      <c r="A8" s="20" t="s">
        <v>5</v>
      </c>
      <c r="B8" s="21" t="s">
        <v>6</v>
      </c>
      <c r="C8" s="22">
        <v>69808347.07</v>
      </c>
      <c r="D8" s="22">
        <v>72111276.9</v>
      </c>
    </row>
    <row r="9" spans="1:4" ht="24.75" customHeight="1" thickBot="1">
      <c r="A9" s="20" t="s">
        <v>7</v>
      </c>
      <c r="B9" s="21" t="s">
        <v>8</v>
      </c>
      <c r="C9" s="22">
        <v>2226398.49</v>
      </c>
      <c r="D9" s="22">
        <v>104863.92</v>
      </c>
    </row>
    <row r="10" spans="1:4" ht="24.75" customHeight="1" thickBot="1">
      <c r="A10" s="20" t="s">
        <v>9</v>
      </c>
      <c r="B10" s="21" t="s">
        <v>10</v>
      </c>
      <c r="C10" s="22">
        <v>17286756.19</v>
      </c>
      <c r="D10" s="22">
        <v>13689039.54</v>
      </c>
    </row>
    <row r="11" spans="1:4" ht="24.75" customHeight="1" thickBot="1">
      <c r="A11" s="20" t="s">
        <v>11</v>
      </c>
      <c r="B11" s="21" t="s">
        <v>12</v>
      </c>
      <c r="C11" s="22">
        <v>785743.76</v>
      </c>
      <c r="D11" s="22">
        <v>692318.22</v>
      </c>
    </row>
    <row r="12" spans="1:4" ht="24.75" customHeight="1" thickBot="1">
      <c r="A12" s="20" t="s">
        <v>13</v>
      </c>
      <c r="B12" s="21" t="s">
        <v>14</v>
      </c>
      <c r="C12" s="22">
        <f>SUM(C13:C16)</f>
        <v>58578104.96000001</v>
      </c>
      <c r="D12" s="22">
        <f>SUM(D13:D16)</f>
        <v>63169152.9</v>
      </c>
    </row>
    <row r="13" spans="1:4" ht="24.75" customHeight="1" thickBot="1">
      <c r="A13" s="20" t="s">
        <v>3</v>
      </c>
      <c r="B13" s="21" t="s">
        <v>15</v>
      </c>
      <c r="C13" s="22">
        <v>296322.45</v>
      </c>
      <c r="D13" s="22">
        <v>313504.52</v>
      </c>
    </row>
    <row r="14" spans="1:4" ht="24.75" customHeight="1" thickBot="1">
      <c r="A14" s="20" t="s">
        <v>5</v>
      </c>
      <c r="B14" s="21" t="s">
        <v>16</v>
      </c>
      <c r="C14" s="22">
        <v>7218107.03</v>
      </c>
      <c r="D14" s="22">
        <v>6047521.9</v>
      </c>
    </row>
    <row r="15" spans="1:4" ht="24.75" customHeight="1" thickBot="1">
      <c r="A15" s="20" t="s">
        <v>7</v>
      </c>
      <c r="B15" s="21" t="s">
        <v>17</v>
      </c>
      <c r="C15" s="22">
        <v>50066171.64</v>
      </c>
      <c r="D15" s="22">
        <v>55986442.18</v>
      </c>
    </row>
    <row r="16" spans="1:4" ht="24.75" customHeight="1" thickBot="1">
      <c r="A16" s="20" t="s">
        <v>9</v>
      </c>
      <c r="B16" s="21" t="s">
        <v>33</v>
      </c>
      <c r="C16" s="23">
        <v>997503.84</v>
      </c>
      <c r="D16" s="23">
        <v>821684.3</v>
      </c>
    </row>
    <row r="17" spans="1:4" ht="24.75" customHeight="1" thickBot="1">
      <c r="A17" s="20" t="s">
        <v>34</v>
      </c>
      <c r="B17" s="21" t="s">
        <v>56</v>
      </c>
      <c r="C17" s="23">
        <v>0</v>
      </c>
      <c r="D17" s="23">
        <v>0</v>
      </c>
    </row>
    <row r="18" spans="1:4" ht="24.75" customHeight="1" thickBot="1">
      <c r="A18" s="61" t="s">
        <v>57</v>
      </c>
      <c r="B18" s="61"/>
      <c r="C18" s="22">
        <f>C6+C12+C17</f>
        <v>149144280.29</v>
      </c>
      <c r="D18" s="22">
        <f>D6+D12+D17</f>
        <v>150173394.63000003</v>
      </c>
    </row>
    <row r="19" spans="1:4" ht="15.75" thickBot="1">
      <c r="A19" s="62" t="s">
        <v>52</v>
      </c>
      <c r="B19" s="62" t="s">
        <v>18</v>
      </c>
      <c r="C19" s="61" t="s">
        <v>53</v>
      </c>
      <c r="D19" s="61"/>
    </row>
    <row r="20" spans="1:4" ht="30.75" thickBot="1">
      <c r="A20" s="62"/>
      <c r="B20" s="62"/>
      <c r="C20" s="24" t="s">
        <v>54</v>
      </c>
      <c r="D20" s="24" t="s">
        <v>58</v>
      </c>
    </row>
    <row r="21" spans="1:4" ht="24.75" customHeight="1" thickBot="1">
      <c r="A21" s="20" t="s">
        <v>1</v>
      </c>
      <c r="B21" s="21" t="s">
        <v>20</v>
      </c>
      <c r="C21" s="22">
        <f>SUM(C22:C25)</f>
        <v>84268596.52999999</v>
      </c>
      <c r="D21" s="22">
        <f>SUM(D22:D25)</f>
        <v>92277010</v>
      </c>
    </row>
    <row r="22" spans="1:4" ht="24.75" customHeight="1" thickBot="1">
      <c r="A22" s="20" t="s">
        <v>3</v>
      </c>
      <c r="B22" s="21" t="s">
        <v>21</v>
      </c>
      <c r="C22" s="23">
        <v>60700481.16</v>
      </c>
      <c r="D22" s="23">
        <v>61279641.58</v>
      </c>
    </row>
    <row r="23" spans="1:4" ht="24.75" customHeight="1" thickBot="1">
      <c r="A23" s="20" t="s">
        <v>5</v>
      </c>
      <c r="B23" s="21" t="s">
        <v>59</v>
      </c>
      <c r="C23" s="23">
        <v>13221096.8</v>
      </c>
      <c r="D23" s="23">
        <v>13687736</v>
      </c>
    </row>
    <row r="24" spans="1:4" ht="24.75" customHeight="1" thickBot="1">
      <c r="A24" s="20" t="s">
        <v>7</v>
      </c>
      <c r="B24" s="21" t="s">
        <v>36</v>
      </c>
      <c r="C24" s="23">
        <v>10870774.05</v>
      </c>
      <c r="D24" s="23">
        <v>9248238.26</v>
      </c>
    </row>
    <row r="25" spans="1:9" ht="24.75" customHeight="1" thickBot="1">
      <c r="A25" s="20" t="s">
        <v>9</v>
      </c>
      <c r="B25" s="21" t="s">
        <v>37</v>
      </c>
      <c r="C25" s="25">
        <v>-523755.48</v>
      </c>
      <c r="D25" s="25">
        <v>8061394.16</v>
      </c>
      <c r="I25" s="57"/>
    </row>
    <row r="26" spans="1:4" ht="24.75" customHeight="1" thickBot="1">
      <c r="A26" s="20" t="s">
        <v>13</v>
      </c>
      <c r="B26" s="21" t="s">
        <v>22</v>
      </c>
      <c r="C26" s="22">
        <f>SUM(C27:C30)</f>
        <v>64875683.760000005</v>
      </c>
      <c r="D26" s="22">
        <f>SUM(D27:D30)</f>
        <v>57896384.629999995</v>
      </c>
    </row>
    <row r="27" spans="1:4" ht="24.75" customHeight="1" thickBot="1">
      <c r="A27" s="20" t="s">
        <v>3</v>
      </c>
      <c r="B27" s="21" t="s">
        <v>23</v>
      </c>
      <c r="C27" s="22">
        <v>1281106.68</v>
      </c>
      <c r="D27" s="22">
        <v>1068677.13</v>
      </c>
    </row>
    <row r="28" spans="1:4" ht="24.75" customHeight="1" thickBot="1">
      <c r="A28" s="20" t="s">
        <v>5</v>
      </c>
      <c r="B28" s="26" t="s">
        <v>38</v>
      </c>
      <c r="C28" s="22">
        <v>6229608.45</v>
      </c>
      <c r="D28" s="22">
        <v>5401030.7</v>
      </c>
    </row>
    <row r="29" spans="1:4" ht="24.75" customHeight="1" thickBot="1">
      <c r="A29" s="20" t="s">
        <v>7</v>
      </c>
      <c r="B29" s="26" t="s">
        <v>24</v>
      </c>
      <c r="C29" s="22">
        <v>19337345.03</v>
      </c>
      <c r="D29" s="22">
        <v>16106458.83</v>
      </c>
    </row>
    <row r="30" spans="1:4" ht="24.75" customHeight="1" thickBot="1">
      <c r="A30" s="20" t="s">
        <v>9</v>
      </c>
      <c r="B30" s="21" t="s">
        <v>25</v>
      </c>
      <c r="C30" s="22">
        <v>38027623.6</v>
      </c>
      <c r="D30" s="22">
        <v>35320217.97</v>
      </c>
    </row>
    <row r="31" spans="1:4" ht="24.75" customHeight="1" thickBot="1">
      <c r="A31" s="27"/>
      <c r="B31" s="20" t="s">
        <v>60</v>
      </c>
      <c r="C31" s="22">
        <f>C21+C26</f>
        <v>149144280.29</v>
      </c>
      <c r="D31" s="22">
        <f>D21+D26</f>
        <v>150173394.63</v>
      </c>
    </row>
    <row r="33" ht="12.75">
      <c r="B33" s="68" t="s">
        <v>82</v>
      </c>
    </row>
  </sheetData>
  <sheetProtection/>
  <mergeCells count="9">
    <mergeCell ref="A18:B18"/>
    <mergeCell ref="A19:A20"/>
    <mergeCell ref="B19:B20"/>
    <mergeCell ref="C19:D19"/>
    <mergeCell ref="A1:D1"/>
    <mergeCell ref="A2:D2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"/>
  <sheetViews>
    <sheetView tabSelected="1" view="pageBreakPreview" zoomScaleSheetLayoutView="100" zoomScalePageLayoutView="0" workbookViewId="0" topLeftCell="A6">
      <selection activeCell="L15" sqref="L15"/>
    </sheetView>
  </sheetViews>
  <sheetFormatPr defaultColWidth="9.00390625" defaultRowHeight="12.75"/>
  <cols>
    <col min="1" max="1" width="9.125" style="2" customWidth="1"/>
    <col min="2" max="2" width="60.375" style="5" customWidth="1"/>
    <col min="3" max="3" width="15.75390625" style="4" customWidth="1"/>
    <col min="4" max="4" width="16.875" style="4" customWidth="1"/>
    <col min="6" max="6" width="5.125" style="2" customWidth="1"/>
    <col min="7" max="7" width="25.00390625" style="0" customWidth="1"/>
    <col min="8" max="8" width="11.375" style="0" bestFit="1" customWidth="1"/>
  </cols>
  <sheetData>
    <row r="1" spans="1:6" ht="20.25" customHeight="1">
      <c r="A1" s="65" t="s">
        <v>79</v>
      </c>
      <c r="B1" s="65"/>
      <c r="C1" s="65"/>
      <c r="D1" s="65"/>
      <c r="F1" s="6"/>
    </row>
    <row r="2" spans="1:6" ht="20.25" customHeight="1">
      <c r="A2" s="66" t="s">
        <v>83</v>
      </c>
      <c r="B2" s="66"/>
      <c r="C2" s="66"/>
      <c r="D2" s="66"/>
      <c r="F2" s="6"/>
    </row>
    <row r="3" spans="1:7" ht="16.5" thickBot="1">
      <c r="A3" s="30"/>
      <c r="B3" s="31"/>
      <c r="C3" s="32"/>
      <c r="D3" s="33" t="s">
        <v>19</v>
      </c>
      <c r="F3" s="7"/>
      <c r="G3" s="34"/>
    </row>
    <row r="4" spans="1:7" ht="43.5" customHeight="1" thickBot="1">
      <c r="A4" s="35" t="s">
        <v>61</v>
      </c>
      <c r="B4" s="36" t="s">
        <v>26</v>
      </c>
      <c r="C4" s="37" t="s">
        <v>62</v>
      </c>
      <c r="D4" s="37" t="s">
        <v>63</v>
      </c>
      <c r="F4" s="13"/>
      <c r="G4" s="38"/>
    </row>
    <row r="5" spans="1:7" ht="24.75" customHeight="1" thickBot="1">
      <c r="A5" s="36" t="s">
        <v>27</v>
      </c>
      <c r="B5" s="39" t="s">
        <v>39</v>
      </c>
      <c r="C5" s="40">
        <f>SUM(C6:C8)</f>
        <v>92554542.1</v>
      </c>
      <c r="D5" s="40">
        <f>SUM(D6:D8)</f>
        <v>132775097.56</v>
      </c>
      <c r="F5" s="8"/>
      <c r="G5" s="41"/>
    </row>
    <row r="6" spans="1:7" ht="24.75" customHeight="1" thickBot="1">
      <c r="A6" s="36" t="s">
        <v>3</v>
      </c>
      <c r="B6" s="42" t="s">
        <v>64</v>
      </c>
      <c r="C6" s="23">
        <v>42712957.07</v>
      </c>
      <c r="D6" s="23">
        <v>48837244.57</v>
      </c>
      <c r="F6" s="8"/>
      <c r="G6" s="41"/>
    </row>
    <row r="7" spans="1:7" ht="24.75" customHeight="1" thickBot="1">
      <c r="A7" s="36" t="s">
        <v>5</v>
      </c>
      <c r="B7" s="42" t="s">
        <v>65</v>
      </c>
      <c r="C7" s="23">
        <v>43930088.35</v>
      </c>
      <c r="D7" s="23">
        <v>77759841.05</v>
      </c>
      <c r="F7" s="8"/>
      <c r="G7" s="41"/>
    </row>
    <row r="8" spans="1:7" ht="24.75" customHeight="1" thickBot="1">
      <c r="A8" s="36" t="s">
        <v>7</v>
      </c>
      <c r="B8" s="42" t="s">
        <v>40</v>
      </c>
      <c r="C8" s="23">
        <v>5911496.68</v>
      </c>
      <c r="D8" s="23">
        <v>6178011.94</v>
      </c>
      <c r="F8" s="8"/>
      <c r="G8" s="58"/>
    </row>
    <row r="9" spans="1:7" ht="24.75" customHeight="1" thickBot="1">
      <c r="A9" s="43" t="s">
        <v>41</v>
      </c>
      <c r="B9" s="44" t="s">
        <v>42</v>
      </c>
      <c r="C9" s="40">
        <f>SUM(C10:C12)</f>
        <v>93874245.57000001</v>
      </c>
      <c r="D9" s="40">
        <f>SUM(D10:D12)</f>
        <v>127276783.63</v>
      </c>
      <c r="F9" s="9"/>
      <c r="G9" s="45"/>
    </row>
    <row r="10" spans="1:7" ht="24.75" customHeight="1" thickBot="1">
      <c r="A10" s="36" t="s">
        <v>3</v>
      </c>
      <c r="B10" s="42" t="s">
        <v>66</v>
      </c>
      <c r="C10" s="40">
        <v>35067486.42</v>
      </c>
      <c r="D10" s="40">
        <v>39660255.05</v>
      </c>
      <c r="F10" s="9"/>
      <c r="G10" s="45"/>
    </row>
    <row r="11" spans="1:7" ht="24.75" customHeight="1" thickBot="1">
      <c r="A11" s="36" t="s">
        <v>5</v>
      </c>
      <c r="B11" s="42" t="s">
        <v>67</v>
      </c>
      <c r="C11" s="40">
        <v>55939813.04</v>
      </c>
      <c r="D11" s="40">
        <v>84162111.71</v>
      </c>
      <c r="F11" s="9"/>
      <c r="G11" s="45"/>
    </row>
    <row r="12" spans="1:7" ht="24.75" customHeight="1" thickBot="1">
      <c r="A12" s="36" t="s">
        <v>7</v>
      </c>
      <c r="B12" s="42" t="s">
        <v>68</v>
      </c>
      <c r="C12" s="40">
        <v>2866946.11</v>
      </c>
      <c r="D12" s="40">
        <v>3454416.87</v>
      </c>
      <c r="F12" s="9"/>
      <c r="G12" s="45"/>
    </row>
    <row r="13" spans="1:7" ht="24.75" customHeight="1" thickBot="1">
      <c r="A13" s="43" t="s">
        <v>34</v>
      </c>
      <c r="B13" s="46" t="s">
        <v>69</v>
      </c>
      <c r="C13" s="40">
        <f>C5-C9</f>
        <v>-1319703.4700000137</v>
      </c>
      <c r="D13" s="40">
        <f>D5-D9</f>
        <v>5498313.930000007</v>
      </c>
      <c r="F13" s="9"/>
      <c r="G13" s="45"/>
    </row>
    <row r="14" spans="1:7" ht="31.5" customHeight="1" thickBot="1">
      <c r="A14" s="36" t="s">
        <v>35</v>
      </c>
      <c r="B14" s="39" t="s">
        <v>70</v>
      </c>
      <c r="C14" s="40">
        <v>14626980.86</v>
      </c>
      <c r="D14" s="40">
        <v>23457532.71</v>
      </c>
      <c r="F14" s="8"/>
      <c r="G14" s="47"/>
    </row>
    <row r="15" spans="1:7" ht="24.75" customHeight="1" thickBot="1">
      <c r="A15" s="36" t="s">
        <v>43</v>
      </c>
      <c r="B15" s="39" t="s">
        <v>71</v>
      </c>
      <c r="C15" s="40">
        <v>12936709.66</v>
      </c>
      <c r="D15" s="40">
        <v>15282382.77</v>
      </c>
      <c r="F15" s="8"/>
      <c r="G15" s="47"/>
    </row>
    <row r="16" spans="1:7" ht="24.75" customHeight="1" thickBot="1">
      <c r="A16" s="43" t="s">
        <v>44</v>
      </c>
      <c r="B16" s="44" t="s">
        <v>72</v>
      </c>
      <c r="C16" s="40">
        <f>C14-C15</f>
        <v>1690271.1999999993</v>
      </c>
      <c r="D16" s="40">
        <f>D14-D15</f>
        <v>8175149.940000001</v>
      </c>
      <c r="F16" s="9"/>
      <c r="G16" s="45"/>
    </row>
    <row r="17" spans="1:7" ht="24.75" customHeight="1" thickBot="1">
      <c r="A17" s="36" t="s">
        <v>45</v>
      </c>
      <c r="B17" s="39" t="s">
        <v>46</v>
      </c>
      <c r="C17" s="40">
        <v>7424954.37</v>
      </c>
      <c r="D17" s="40">
        <v>8385798.61</v>
      </c>
      <c r="F17" s="8"/>
      <c r="G17" s="41"/>
    </row>
    <row r="18" spans="1:7" ht="24.75" customHeight="1" thickBot="1">
      <c r="A18" s="36" t="s">
        <v>47</v>
      </c>
      <c r="B18" s="46" t="s">
        <v>73</v>
      </c>
      <c r="C18" s="40">
        <f>C13+C16-C17</f>
        <v>-7054386.640000015</v>
      </c>
      <c r="D18" s="40">
        <f>D13+D16-D17</f>
        <v>5287665.260000008</v>
      </c>
      <c r="F18" s="9"/>
      <c r="G18" s="48"/>
    </row>
    <row r="19" spans="1:8" ht="24.75" customHeight="1" thickBot="1">
      <c r="A19" s="43" t="s">
        <v>48</v>
      </c>
      <c r="B19" s="42" t="s">
        <v>29</v>
      </c>
      <c r="C19" s="40">
        <v>8687737.72</v>
      </c>
      <c r="D19" s="40">
        <v>6630274.29</v>
      </c>
      <c r="F19" s="8"/>
      <c r="G19" s="49"/>
      <c r="H19" s="57"/>
    </row>
    <row r="20" spans="1:7" ht="24.75" customHeight="1" thickBot="1">
      <c r="A20" s="36" t="s">
        <v>74</v>
      </c>
      <c r="B20" s="50" t="s">
        <v>30</v>
      </c>
      <c r="C20" s="40">
        <v>2216636.96</v>
      </c>
      <c r="D20" s="40">
        <v>3364915.18</v>
      </c>
      <c r="F20" s="8"/>
      <c r="G20" s="49"/>
    </row>
    <row r="21" spans="1:8" ht="24.75" customHeight="1" thickBot="1">
      <c r="A21" s="43" t="s">
        <v>75</v>
      </c>
      <c r="B21" s="50" t="s">
        <v>31</v>
      </c>
      <c r="C21" s="40">
        <v>457418.62</v>
      </c>
      <c r="D21" s="40">
        <v>382727.87</v>
      </c>
      <c r="F21" s="8"/>
      <c r="G21" s="59"/>
      <c r="H21" s="57"/>
    </row>
    <row r="22" spans="1:7" ht="24.75" customHeight="1" thickBot="1">
      <c r="A22" s="36" t="s">
        <v>28</v>
      </c>
      <c r="B22" s="50" t="s">
        <v>32</v>
      </c>
      <c r="C22" s="40">
        <v>286462.48</v>
      </c>
      <c r="D22" s="40">
        <v>703504.13</v>
      </c>
      <c r="F22" s="8"/>
      <c r="G22" s="59"/>
    </row>
    <row r="23" spans="1:7" ht="24.75" customHeight="1" thickBot="1">
      <c r="A23" s="51" t="s">
        <v>49</v>
      </c>
      <c r="B23" s="46" t="s">
        <v>76</v>
      </c>
      <c r="C23" s="40">
        <f>C18+C19-C20+C21-C22</f>
        <v>-412329.74000001384</v>
      </c>
      <c r="D23" s="40">
        <f>D18+D19-D20+D21-D22</f>
        <v>8232248.110000008</v>
      </c>
      <c r="F23" s="9"/>
      <c r="G23" s="60"/>
    </row>
    <row r="24" spans="1:7" ht="24.75" customHeight="1" thickBot="1">
      <c r="A24" s="43" t="s">
        <v>50</v>
      </c>
      <c r="B24" s="39" t="s">
        <v>51</v>
      </c>
      <c r="C24" s="23">
        <v>111425.74</v>
      </c>
      <c r="D24" s="23">
        <v>170853.95</v>
      </c>
      <c r="F24" s="8"/>
      <c r="G24" s="52"/>
    </row>
    <row r="25" spans="1:7" ht="24.75" customHeight="1" thickBot="1">
      <c r="A25" s="36" t="s">
        <v>77</v>
      </c>
      <c r="B25" s="44" t="s">
        <v>78</v>
      </c>
      <c r="C25" s="40">
        <f>C23-C24</f>
        <v>-523755.48000001383</v>
      </c>
      <c r="D25" s="40">
        <f>D23-D24</f>
        <v>8061394.160000008</v>
      </c>
      <c r="F25" s="9"/>
      <c r="G25" s="1"/>
    </row>
    <row r="26" spans="1:4" ht="15">
      <c r="A26" s="12"/>
      <c r="B26" s="53"/>
      <c r="C26" s="14"/>
      <c r="D26" s="14"/>
    </row>
    <row r="27" spans="1:4" ht="15">
      <c r="A27" s="12"/>
      <c r="B27" s="68" t="s">
        <v>82</v>
      </c>
      <c r="C27" s="14"/>
      <c r="D27" s="14"/>
    </row>
    <row r="28" spans="1:6" ht="15">
      <c r="A28" s="11"/>
      <c r="B28" s="53"/>
      <c r="C28" s="67"/>
      <c r="D28" s="67"/>
      <c r="F28" s="5"/>
    </row>
    <row r="29" spans="1:6" ht="15">
      <c r="A29" s="54"/>
      <c r="B29" s="29"/>
      <c r="C29" s="14"/>
      <c r="D29" s="14"/>
      <c r="F29" s="5"/>
    </row>
    <row r="30" spans="1:4" ht="15">
      <c r="A30" s="12"/>
      <c r="B30" s="29"/>
      <c r="C30" s="14"/>
      <c r="D30" s="14"/>
    </row>
    <row r="31" spans="1:5" ht="15">
      <c r="A31" s="12"/>
      <c r="B31" s="29"/>
      <c r="C31" s="67"/>
      <c r="D31" s="67"/>
      <c r="E31" s="55"/>
    </row>
    <row r="32" spans="1:7" ht="14.25">
      <c r="A32" s="28"/>
      <c r="B32" s="29"/>
      <c r="C32" s="56"/>
      <c r="D32" s="56"/>
      <c r="E32" s="10"/>
      <c r="F32" s="10"/>
      <c r="G32" s="10"/>
    </row>
    <row r="33" spans="1:6" ht="15">
      <c r="A33" s="11"/>
      <c r="B33" s="29"/>
      <c r="C33" s="14"/>
      <c r="D33" s="14"/>
      <c r="F33" s="5"/>
    </row>
    <row r="34" spans="1:4" ht="15">
      <c r="A34" s="12"/>
      <c r="B34" s="29"/>
      <c r="C34" s="14"/>
      <c r="D34" s="14"/>
    </row>
    <row r="35" ht="15">
      <c r="B35" s="29"/>
    </row>
    <row r="36" ht="15">
      <c r="B36" s="29"/>
    </row>
    <row r="37" ht="15.75">
      <c r="B37" s="3"/>
    </row>
    <row r="38" ht="15.75">
      <c r="B38" s="3"/>
    </row>
    <row r="39" ht="15.75">
      <c r="B39" s="3"/>
    </row>
    <row r="40" ht="15.75">
      <c r="B40" s="3"/>
    </row>
    <row r="41" ht="15.75">
      <c r="B41" s="3"/>
    </row>
    <row r="42" ht="15.75">
      <c r="B42" s="3"/>
    </row>
    <row r="43" ht="15.75">
      <c r="B43" s="3"/>
    </row>
    <row r="44" ht="15.75">
      <c r="B44" s="3"/>
    </row>
    <row r="45" ht="15.75">
      <c r="B45" s="3"/>
    </row>
    <row r="46" ht="15.75">
      <c r="B46" s="3"/>
    </row>
    <row r="47" ht="15.75">
      <c r="B47" s="3"/>
    </row>
    <row r="48" ht="15.75">
      <c r="B48" s="3"/>
    </row>
    <row r="49" ht="15.75">
      <c r="B49" s="3"/>
    </row>
    <row r="50" ht="15.75">
      <c r="B50" s="3"/>
    </row>
    <row r="51" ht="15.75">
      <c r="B51" s="3"/>
    </row>
    <row r="52" ht="15.75">
      <c r="B52" s="3"/>
    </row>
    <row r="53" ht="15.75">
      <c r="B53" s="3"/>
    </row>
    <row r="54" ht="15.75">
      <c r="B54" s="3"/>
    </row>
    <row r="55" ht="15.75">
      <c r="B55" s="3"/>
    </row>
    <row r="56" ht="15.75">
      <c r="B56" s="3"/>
    </row>
    <row r="57" ht="15.75">
      <c r="B57" s="3"/>
    </row>
    <row r="58" ht="15.75">
      <c r="B58" s="3"/>
    </row>
    <row r="59" ht="15.75">
      <c r="B59" s="3"/>
    </row>
    <row r="60" ht="15.75">
      <c r="B60" s="3"/>
    </row>
    <row r="61" ht="15.75">
      <c r="B61" s="3"/>
    </row>
    <row r="62" ht="15.75">
      <c r="B62" s="3"/>
    </row>
    <row r="63" ht="15.75">
      <c r="B63" s="3"/>
    </row>
    <row r="64" ht="15.75">
      <c r="B64" s="3"/>
    </row>
    <row r="65" ht="15.75">
      <c r="B65" s="3"/>
    </row>
    <row r="66" ht="15.75">
      <c r="B66" s="3"/>
    </row>
    <row r="67" ht="15.75">
      <c r="B67" s="3"/>
    </row>
    <row r="68" ht="15.75">
      <c r="B68" s="3"/>
    </row>
    <row r="69" ht="15.75">
      <c r="B69" s="3"/>
    </row>
    <row r="70" ht="15.75">
      <c r="B70" s="3"/>
    </row>
    <row r="71" ht="15.75">
      <c r="B71" s="3"/>
    </row>
    <row r="72" ht="15.75">
      <c r="B72" s="3"/>
    </row>
    <row r="73" ht="15.75">
      <c r="B73" s="3"/>
    </row>
    <row r="74" ht="15.75">
      <c r="B74" s="3"/>
    </row>
    <row r="75" ht="15.75">
      <c r="B75" s="3"/>
    </row>
    <row r="76" ht="15.75">
      <c r="B76" s="3"/>
    </row>
    <row r="77" ht="15.75">
      <c r="B77" s="3"/>
    </row>
    <row r="78" ht="15.75">
      <c r="B78" s="3"/>
    </row>
    <row r="79" ht="15.75">
      <c r="B79" s="3"/>
    </row>
    <row r="80" ht="15.75">
      <c r="B80" s="3"/>
    </row>
    <row r="81" ht="15.75">
      <c r="B81" s="3"/>
    </row>
    <row r="82" ht="15.75">
      <c r="B82" s="3"/>
    </row>
    <row r="83" ht="15.75">
      <c r="B83" s="3"/>
    </row>
    <row r="84" ht="15.75">
      <c r="B84" s="3"/>
    </row>
    <row r="85" ht="15.75">
      <c r="B85" s="3"/>
    </row>
    <row r="86" ht="15.75">
      <c r="B86" s="3"/>
    </row>
    <row r="87" ht="15.75">
      <c r="B87" s="3"/>
    </row>
    <row r="88" ht="15.75">
      <c r="B88" s="3"/>
    </row>
    <row r="89" ht="15.75">
      <c r="B89" s="3"/>
    </row>
    <row r="90" ht="15.75">
      <c r="B90" s="3"/>
    </row>
    <row r="91" ht="15.75">
      <c r="B91" s="3"/>
    </row>
    <row r="92" ht="15.75">
      <c r="B92" s="3"/>
    </row>
    <row r="93" ht="15.75">
      <c r="B93" s="3"/>
    </row>
    <row r="94" ht="15.75">
      <c r="B94" s="3"/>
    </row>
    <row r="95" ht="15.75">
      <c r="B95" s="3"/>
    </row>
    <row r="96" ht="15.75">
      <c r="B96" s="3"/>
    </row>
    <row r="97" ht="15.75">
      <c r="B97" s="3"/>
    </row>
    <row r="98" ht="15.75">
      <c r="B98" s="3"/>
    </row>
    <row r="99" ht="15.75">
      <c r="B99" s="3"/>
    </row>
    <row r="100" ht="15.75">
      <c r="B100" s="3"/>
    </row>
    <row r="101" ht="15.75">
      <c r="B101" s="3"/>
    </row>
    <row r="102" ht="15.75">
      <c r="B102" s="3"/>
    </row>
    <row r="103" ht="15.75">
      <c r="B103" s="3"/>
    </row>
    <row r="104" ht="15.75">
      <c r="B104" s="3"/>
    </row>
    <row r="105" ht="15.75">
      <c r="B105" s="3"/>
    </row>
    <row r="106" ht="15.75">
      <c r="B106" s="3"/>
    </row>
    <row r="107" ht="15.75">
      <c r="B107" s="3"/>
    </row>
    <row r="108" ht="15.75">
      <c r="B108" s="3"/>
    </row>
    <row r="109" ht="15.75">
      <c r="B109" s="3"/>
    </row>
    <row r="110" ht="15.75">
      <c r="B110" s="3"/>
    </row>
    <row r="111" ht="15.75">
      <c r="B111" s="3"/>
    </row>
    <row r="112" ht="15.75">
      <c r="B112" s="3"/>
    </row>
    <row r="113" ht="15.75">
      <c r="B113" s="3"/>
    </row>
    <row r="114" ht="15.75">
      <c r="B114" s="3"/>
    </row>
    <row r="115" ht="15.75">
      <c r="B115" s="3"/>
    </row>
    <row r="116" ht="15.75">
      <c r="B116" s="3"/>
    </row>
    <row r="117" ht="15.75">
      <c r="B117" s="3"/>
    </row>
    <row r="118" ht="15.75">
      <c r="B118" s="3"/>
    </row>
    <row r="119" ht="15.75">
      <c r="B119" s="3"/>
    </row>
    <row r="120" ht="15.75">
      <c r="B120" s="3"/>
    </row>
    <row r="121" ht="15.75">
      <c r="B121" s="3"/>
    </row>
    <row r="122" ht="15.75">
      <c r="B122" s="3"/>
    </row>
    <row r="123" ht="15.75">
      <c r="B123" s="3"/>
    </row>
    <row r="124" ht="15.75">
      <c r="B124" s="3"/>
    </row>
    <row r="125" ht="15.75">
      <c r="B125" s="3"/>
    </row>
    <row r="126" ht="15.75">
      <c r="B126" s="3"/>
    </row>
    <row r="127" ht="15.75">
      <c r="B127" s="3"/>
    </row>
    <row r="128" ht="15.75">
      <c r="B128" s="3"/>
    </row>
    <row r="129" ht="15.75">
      <c r="B129" s="3"/>
    </row>
    <row r="130" ht="15.75">
      <c r="B130" s="3"/>
    </row>
    <row r="131" ht="15.75">
      <c r="B131" s="3"/>
    </row>
    <row r="132" ht="15.75">
      <c r="B132" s="3"/>
    </row>
    <row r="133" ht="15.75">
      <c r="B133" s="3"/>
    </row>
    <row r="134" ht="15.75">
      <c r="B134" s="3"/>
    </row>
    <row r="135" ht="15.75">
      <c r="B135" s="3"/>
    </row>
    <row r="136" ht="15.75">
      <c r="B136" s="3"/>
    </row>
    <row r="137" ht="15.75">
      <c r="B137" s="3"/>
    </row>
    <row r="138" ht="15.75">
      <c r="B138" s="3"/>
    </row>
    <row r="139" ht="15.75">
      <c r="B139" s="3"/>
    </row>
    <row r="140" ht="15.75">
      <c r="B140" s="3"/>
    </row>
    <row r="141" ht="15.75">
      <c r="B141" s="3"/>
    </row>
    <row r="142" ht="15.75">
      <c r="B142" s="3"/>
    </row>
    <row r="143" ht="15.75">
      <c r="B143" s="3"/>
    </row>
    <row r="144" ht="15.75">
      <c r="B144" s="3"/>
    </row>
    <row r="145" ht="15.75">
      <c r="B145" s="3"/>
    </row>
    <row r="146" ht="15.75">
      <c r="B146" s="3"/>
    </row>
    <row r="147" ht="15.75">
      <c r="B147" s="3"/>
    </row>
    <row r="148" ht="15.75">
      <c r="B148" s="3"/>
    </row>
    <row r="149" ht="15.75">
      <c r="B149" s="3"/>
    </row>
    <row r="150" ht="15.75">
      <c r="B150" s="3"/>
    </row>
    <row r="151" ht="15.75">
      <c r="B151" s="3"/>
    </row>
    <row r="152" ht="15.75">
      <c r="B152" s="3"/>
    </row>
    <row r="153" ht="15.75">
      <c r="B153" s="3"/>
    </row>
    <row r="154" ht="15.75">
      <c r="B154" s="3"/>
    </row>
    <row r="155" ht="15.75">
      <c r="B155" s="3"/>
    </row>
    <row r="156" ht="15.75">
      <c r="B156" s="3"/>
    </row>
    <row r="157" ht="15.75">
      <c r="B157" s="3"/>
    </row>
    <row r="158" ht="15.75">
      <c r="B158" s="3"/>
    </row>
  </sheetData>
  <sheetProtection/>
  <mergeCells count="4">
    <mergeCell ref="A1:D1"/>
    <mergeCell ref="A2:D2"/>
    <mergeCell ref="C28:D28"/>
    <mergeCell ref="C31:D31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Hanna HO. Opasińska</cp:lastModifiedBy>
  <dcterms:created xsi:type="dcterms:W3CDTF">1997-02-26T13:46:56Z</dcterms:created>
  <dcterms:modified xsi:type="dcterms:W3CDTF">2023-02-03T14:26:31Z</dcterms:modified>
  <cp:category/>
  <cp:version/>
  <cp:contentType/>
  <cp:contentStatus/>
</cp:coreProperties>
</file>