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991" activeTab="0"/>
  </bookViews>
  <sheets>
    <sheet name="plan finansowy" sheetId="1" r:id="rId1"/>
    <sheet name="kontrola wydatków" sheetId="2" r:id="rId2"/>
    <sheet name="op. gotówkowe" sheetId="3" r:id="rId3"/>
    <sheet name="op. bezgotówkowe" sheetId="4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color indexed="8"/>
            <rFont val="Tahoma"/>
            <family val="2"/>
          </rPr>
          <t>w szarym polu wpisujemy własne kategorie, w których będziemy używać w obu arkuszach książki finansowej</t>
        </r>
      </text>
    </comment>
    <comment ref="A3" authorId="0">
      <text>
        <r>
          <rPr>
            <sz val="11"/>
            <color indexed="8"/>
            <rFont val="Calibri"/>
            <family val="2"/>
          </rPr>
          <t>wartości wpisane kursywą są tylko dla ilustracji i należy je zastąpić własnymi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5" authorId="0">
      <text>
        <r>
          <rPr>
            <sz val="11"/>
            <color indexed="8"/>
            <rFont val="Calibri"/>
            <family val="2"/>
          </rPr>
          <t>suma wszystkich wpływów</t>
        </r>
      </text>
    </comment>
    <comment ref="G5" authorId="0">
      <text>
        <r>
          <rPr>
            <sz val="11"/>
            <color indexed="8"/>
            <rFont val="Calibri"/>
            <family val="2"/>
          </rPr>
          <t>suma wszystkich kosztów</t>
        </r>
      </text>
    </comment>
    <comment ref="H3" authorId="0">
      <text>
        <r>
          <rPr>
            <sz val="9"/>
            <color indexed="8"/>
            <rFont val="Calibri"/>
            <family val="2"/>
          </rPr>
          <t>Wynagrodzenia zawartych umów o dzieło podczas trwania obozu
(dzieło - coś co pozostaje po wykonaniu czynności)</t>
        </r>
      </text>
    </comment>
    <comment ref="I3" authorId="0">
      <text>
        <r>
          <rPr>
            <sz val="9"/>
            <color indexed="8"/>
            <rFont val="Calibri"/>
            <family val="2"/>
          </rPr>
          <t>Wynagrodzenia zawartych umów zlecenie podczas trwania obozu
(zlecenie - czynność wykonana przez pracownika)</t>
        </r>
      </text>
    </comment>
    <comment ref="J3" authorId="0">
      <text>
        <r>
          <rPr>
            <sz val="9"/>
            <color indexed="8"/>
            <rFont val="Calibri"/>
            <family val="2"/>
          </rPr>
          <t>Składki ZUS i inne składki od umów</t>
        </r>
      </text>
    </comment>
    <comment ref="K3" authorId="0">
      <text>
        <r>
          <rPr>
            <sz val="9"/>
            <color indexed="8"/>
            <rFont val="Calibri"/>
            <family val="2"/>
          </rPr>
          <t>Składki ZUS i inne składki od umów wolontariackich dłuższych niż 30 dni</t>
        </r>
      </text>
    </comment>
    <comment ref="L3" authorId="0">
      <text>
        <r>
          <rPr>
            <sz val="9"/>
            <color indexed="8"/>
            <rFont val="Calibri"/>
            <family val="2"/>
          </rPr>
          <t>Art. spożywcze, konsumpcja, usługa gastronomiczna, catering</t>
        </r>
      </text>
    </comment>
    <comment ref="M3" authorId="0">
      <text>
        <r>
          <rPr>
            <sz val="9"/>
            <color indexed="8"/>
            <rFont val="Calibri"/>
            <family val="2"/>
          </rPr>
          <t xml:space="preserve">Wszystkie materiały programowe, kwatermistrzowskie, </t>
        </r>
        <r>
          <rPr>
            <b/>
            <sz val="9"/>
            <color indexed="8"/>
            <rFont val="Calibri"/>
            <family val="2"/>
          </rPr>
          <t>do 49,99 PLN.</t>
        </r>
        <r>
          <rPr>
            <sz val="9"/>
            <color indexed="8"/>
            <rFont val="Calibri"/>
            <family val="2"/>
          </rPr>
          <t xml:space="preserve"> Zużyte podczas trwania obozu
(nagrody, lekarstwa, paliwa do agregatu/pompy/pilarki)</t>
        </r>
      </text>
    </comment>
    <comment ref="N3" authorId="0">
      <text>
        <r>
          <rPr>
            <sz val="9"/>
            <color indexed="8"/>
            <rFont val="Calibri"/>
            <family val="2"/>
          </rPr>
          <t>Materiały</t>
        </r>
        <r>
          <rPr>
            <b/>
            <sz val="9"/>
            <color indexed="8"/>
            <rFont val="Calibri"/>
            <family val="2"/>
          </rPr>
          <t xml:space="preserve"> powyżej 50 PLN</t>
        </r>
        <r>
          <rPr>
            <sz val="9"/>
            <color indexed="8"/>
            <rFont val="Calibri"/>
            <family val="2"/>
          </rPr>
          <t xml:space="preserve"> sprzęt obozowy, kwatermistrzowski, pionierskich</t>
        </r>
      </text>
    </comment>
    <comment ref="O3" authorId="0">
      <text>
        <r>
          <rPr>
            <sz val="9"/>
            <color indexed="8"/>
            <rFont val="Calibri"/>
            <family val="2"/>
          </rPr>
          <t>Energia elektryczna</t>
        </r>
      </text>
    </comment>
    <comment ref="P3" authorId="0">
      <text>
        <r>
          <rPr>
            <sz val="9"/>
            <color indexed="8"/>
            <rFont val="Calibri"/>
            <family val="2"/>
          </rPr>
          <t>Opłaty za zużytą wodę, gaz (także w butlach), CO</t>
        </r>
      </text>
    </comment>
    <comment ref="Q3" authorId="0">
      <text>
        <r>
          <rPr>
            <sz val="9"/>
            <color indexed="8"/>
            <rFont val="Calibri"/>
            <family val="2"/>
          </rPr>
          <t>Paliwa do samochodów służbowych zarejestrowanych na jednostki ZHP</t>
        </r>
      </text>
    </comment>
    <comment ref="R3" authorId="0">
      <text>
        <r>
          <rPr>
            <sz val="9"/>
            <color indexed="8"/>
            <rFont val="Calibri"/>
            <family val="2"/>
          </rPr>
          <t>Najem, dzierżawa, czynsz, wynajem</t>
        </r>
      </text>
    </comment>
    <comment ref="S3" authorId="0">
      <text>
        <r>
          <rPr>
            <sz val="9"/>
            <color indexed="8"/>
            <rFont val="Calibri"/>
            <family val="2"/>
          </rPr>
          <t>Transport osobowy, ciężarowy, bilety PKP/PKS i inne. Rezerwacja / wynajem miejsca w środkach transportu</t>
        </r>
      </text>
    </comment>
    <comment ref="T3" authorId="0">
      <text>
        <r>
          <rPr>
            <sz val="9"/>
            <color indexed="8"/>
            <rFont val="Calibri"/>
            <family val="2"/>
          </rPr>
          <t>Znaczki pocztowe, doładowania do telefonów, usługi kurierskie, dostawa</t>
        </r>
      </text>
    </comment>
    <comment ref="U3" authorId="0">
      <text>
        <r>
          <rPr>
            <sz val="9"/>
            <color indexed="8"/>
            <rFont val="Calibri"/>
            <family val="2"/>
          </rPr>
          <t>Koszty przelewów bankowych,</t>
        </r>
      </text>
    </comment>
    <comment ref="V3" authorId="0">
      <text>
        <r>
          <rPr>
            <sz val="9"/>
            <color indexed="8"/>
            <rFont val="Calibri"/>
            <family val="2"/>
          </rPr>
          <t>Rekreacja, rozrywka, naprawy, wynajem kontenerów na śmieci, wynajem toalet, opłaty za kursy i szkolenia, bilety wstępu do obiektów muzealnych</t>
        </r>
      </text>
    </comment>
    <comment ref="W3" authorId="0">
      <text>
        <r>
          <rPr>
            <sz val="9"/>
            <color indexed="8"/>
            <rFont val="Calibri"/>
            <family val="2"/>
          </rPr>
          <t>Delegacje krajowe i diety podczas delegacji, wyjazdy służbowe</t>
        </r>
      </text>
    </comment>
    <comment ref="X3" authorId="0">
      <text>
        <r>
          <rPr>
            <sz val="9"/>
            <color indexed="8"/>
            <rFont val="Calibri"/>
            <family val="2"/>
          </rPr>
          <t>Koszty noclegów</t>
        </r>
      </text>
    </comment>
    <comment ref="Y3" authorId="0">
      <text>
        <r>
          <rPr>
            <sz val="9"/>
            <color indexed="8"/>
            <rFont val="Calibri"/>
            <family val="2"/>
          </rPr>
          <t>Ubezpieczenia uczestników i kadry</t>
        </r>
      </text>
    </comment>
    <comment ref="Z3" authorId="0">
      <text>
        <r>
          <rPr>
            <sz val="9"/>
            <color indexed="8"/>
            <rFont val="Tahoma"/>
            <family val="2"/>
          </rPr>
          <t>definiujemy słownik symboli w zakładce "do kontroli wydatków" i posługujemy się tymi samymi oznaczeniami tutaj</t>
        </r>
      </text>
    </comment>
    <comment ref="AA3" authorId="0">
      <text>
        <r>
          <rPr>
            <sz val="11"/>
            <color indexed="8"/>
            <rFont val="Calibri"/>
            <family val="2"/>
          </rPr>
          <t>kolumna dubluje kolumnę F, ale można tu wpisać wartości ręcznie, jeśli tylko część operacji dotyczy danej grupy kosztów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" authorId="0">
      <text>
        <r>
          <rPr>
            <sz val="9"/>
            <color indexed="8"/>
            <rFont val="Tahoma"/>
            <family val="2"/>
          </rPr>
          <t>ostatnie 4 cyfry rachunku, z którego były wykonywane płatności</t>
        </r>
      </text>
    </comment>
    <comment ref="F5" authorId="0">
      <text>
        <r>
          <rPr>
            <sz val="11"/>
            <color indexed="8"/>
            <rFont val="Calibri"/>
            <family val="2"/>
          </rPr>
          <t>suma wszystkich kosztów</t>
        </r>
      </text>
    </comment>
    <comment ref="G3" authorId="0">
      <text>
        <r>
          <rPr>
            <sz val="9"/>
            <color indexed="8"/>
            <rFont val="Calibri"/>
            <family val="2"/>
          </rPr>
          <t>Wynagrodzenia zawartych umów o dzieło podczas trwania obozu
(dzieło - coś co pozostaje po wykonaniu czynności)</t>
        </r>
      </text>
    </comment>
    <comment ref="H3" authorId="0">
      <text>
        <r>
          <rPr>
            <sz val="9"/>
            <color indexed="8"/>
            <rFont val="Calibri"/>
            <family val="2"/>
          </rPr>
          <t>Wynagrodzenia zawartych umów zlecenie podczas trwania obozu
(zlecenie - czynność wykonana przez pracownika)</t>
        </r>
      </text>
    </comment>
    <comment ref="I3" authorId="0">
      <text>
        <r>
          <rPr>
            <sz val="9"/>
            <color indexed="8"/>
            <rFont val="Calibri"/>
            <family val="2"/>
          </rPr>
          <t>Składki ZUS i inne składki od umów</t>
        </r>
      </text>
    </comment>
    <comment ref="J3" authorId="0">
      <text>
        <r>
          <rPr>
            <sz val="9"/>
            <color indexed="8"/>
            <rFont val="Calibri"/>
            <family val="2"/>
          </rPr>
          <t>Składki ZUS i inne składki od umów wolontariackich dłuższych niż 30 dni</t>
        </r>
      </text>
    </comment>
    <comment ref="K3" authorId="0">
      <text>
        <r>
          <rPr>
            <sz val="9"/>
            <color indexed="8"/>
            <rFont val="Calibri"/>
            <family val="2"/>
          </rPr>
          <t>Art. spożywcze, konsumpcja, usługa gastronomiczna, catering</t>
        </r>
      </text>
    </comment>
    <comment ref="L3" authorId="0">
      <text>
        <r>
          <rPr>
            <sz val="9"/>
            <color indexed="8"/>
            <rFont val="Calibri"/>
            <family val="2"/>
          </rPr>
          <t xml:space="preserve">Wszystkie materiały programowe, kwatermistrzowskie, </t>
        </r>
        <r>
          <rPr>
            <b/>
            <sz val="9"/>
            <color indexed="8"/>
            <rFont val="Calibri"/>
            <family val="2"/>
          </rPr>
          <t>do 49,99 PLN.</t>
        </r>
        <r>
          <rPr>
            <sz val="9"/>
            <color indexed="8"/>
            <rFont val="Calibri"/>
            <family val="2"/>
          </rPr>
          <t xml:space="preserve"> Zużyte podczas trwania obozu
(nagrody, lekarstwa, paliwa do agregatu/pompy/pilarki)</t>
        </r>
      </text>
    </comment>
    <comment ref="M3" authorId="0">
      <text>
        <r>
          <rPr>
            <sz val="9"/>
            <color indexed="8"/>
            <rFont val="Calibri"/>
            <family val="2"/>
          </rPr>
          <t>Materiały</t>
        </r>
        <r>
          <rPr>
            <b/>
            <sz val="9"/>
            <color indexed="8"/>
            <rFont val="Calibri"/>
            <family val="2"/>
          </rPr>
          <t xml:space="preserve"> powyżej 50 PLN</t>
        </r>
        <r>
          <rPr>
            <sz val="9"/>
            <color indexed="8"/>
            <rFont val="Calibri"/>
            <family val="2"/>
          </rPr>
          <t xml:space="preserve"> sprzęt obozowy, kwatermistrzowski, pionierskich</t>
        </r>
      </text>
    </comment>
    <comment ref="N3" authorId="0">
      <text>
        <r>
          <rPr>
            <sz val="9"/>
            <color indexed="8"/>
            <rFont val="Calibri"/>
            <family val="2"/>
          </rPr>
          <t>Energia elektryczna</t>
        </r>
      </text>
    </comment>
    <comment ref="O3" authorId="0">
      <text>
        <r>
          <rPr>
            <sz val="9"/>
            <color indexed="8"/>
            <rFont val="Calibri"/>
            <family val="2"/>
          </rPr>
          <t>Opłaty za zużytą wodę, gaz (także w butlach), CO</t>
        </r>
      </text>
    </comment>
    <comment ref="P3" authorId="0">
      <text>
        <r>
          <rPr>
            <sz val="9"/>
            <color indexed="8"/>
            <rFont val="Calibri"/>
            <family val="2"/>
          </rPr>
          <t>Paliwa do samochodów służbowych zarejestrowanych na jednostki ZHP</t>
        </r>
      </text>
    </comment>
    <comment ref="Q3" authorId="0">
      <text>
        <r>
          <rPr>
            <sz val="9"/>
            <color indexed="8"/>
            <rFont val="Calibri"/>
            <family val="2"/>
          </rPr>
          <t>Najem, dzierżawa, czynsz, wynajem</t>
        </r>
      </text>
    </comment>
    <comment ref="R3" authorId="0">
      <text>
        <r>
          <rPr>
            <sz val="9"/>
            <color indexed="8"/>
            <rFont val="Calibri"/>
            <family val="2"/>
          </rPr>
          <t>Transport osobowy, ciężarowy, bilety PKP/PKS i inne. Rezerwacja / wynajem miejsca w środkach transportu</t>
        </r>
      </text>
    </comment>
    <comment ref="S3" authorId="0">
      <text>
        <r>
          <rPr>
            <sz val="9"/>
            <color indexed="8"/>
            <rFont val="Calibri"/>
            <family val="2"/>
          </rPr>
          <t>Znaczki pocztowe, doładowania do telefonów, usługi kurierskie, dostawa</t>
        </r>
      </text>
    </comment>
    <comment ref="T3" authorId="0">
      <text>
        <r>
          <rPr>
            <sz val="9"/>
            <color indexed="8"/>
            <rFont val="Calibri"/>
            <family val="2"/>
          </rPr>
          <t>Koszty przelewów bankowych,</t>
        </r>
      </text>
    </comment>
    <comment ref="U3" authorId="0">
      <text>
        <r>
          <rPr>
            <sz val="9"/>
            <color indexed="8"/>
            <rFont val="Calibri"/>
            <family val="2"/>
          </rPr>
          <t>Rekreacja, rozrywka, naprawy, wynajem kontenerów na śmieci, wynajem toalet, opłaty za kursy i szkolenia, bilety wstępu do obiektów muzealnych</t>
        </r>
      </text>
    </comment>
    <comment ref="V3" authorId="0">
      <text>
        <r>
          <rPr>
            <sz val="9"/>
            <color indexed="8"/>
            <rFont val="Calibri"/>
            <family val="2"/>
          </rPr>
          <t>Delegacje krajowe i diety podczas delegacji, wyjazdy służbowe</t>
        </r>
      </text>
    </comment>
    <comment ref="W3" authorId="0">
      <text>
        <r>
          <rPr>
            <sz val="9"/>
            <color indexed="8"/>
            <rFont val="Calibri"/>
            <family val="2"/>
          </rPr>
          <t>Koszty noclegów</t>
        </r>
      </text>
    </comment>
    <comment ref="X3" authorId="0">
      <text>
        <r>
          <rPr>
            <sz val="9"/>
            <color indexed="8"/>
            <rFont val="Calibri"/>
            <family val="2"/>
          </rPr>
          <t>Ubezpieczenia uczestników i kadry</t>
        </r>
      </text>
    </comment>
    <comment ref="Y3" authorId="0">
      <text>
        <r>
          <rPr>
            <sz val="9"/>
            <color indexed="8"/>
            <rFont val="Tahoma"/>
            <family val="2"/>
          </rPr>
          <t>definiujemy słownik symboli w zakładce "do kontroli wydatków" i posługujemy się tymi samymi oznaczeniami tutaj</t>
        </r>
      </text>
    </comment>
    <comment ref="Z3" authorId="0">
      <text>
        <r>
          <rPr>
            <sz val="11"/>
            <color indexed="8"/>
            <rFont val="Calibri"/>
            <family val="2"/>
          </rPr>
          <t>kolumna dubluje kolumnę F, ale można tu wpisać wartości ręcznie, jeśli tylko część operacji dotyczy danej grupy kosztów</t>
        </r>
      </text>
    </comment>
  </commentList>
</comments>
</file>

<file path=xl/sharedStrings.xml><?xml version="1.0" encoding="utf-8"?>
<sst xmlns="http://schemas.openxmlformats.org/spreadsheetml/2006/main" count="176" uniqueCount="124">
  <si>
    <t>................................................................
(pieczątka jednostki organizującej obóz)</t>
  </si>
  <si>
    <t>LEGENDA</t>
  </si>
  <si>
    <t>PLAN FINANSOWY OBOZU</t>
  </si>
  <si>
    <t>pola do wypełnienia</t>
  </si>
  <si>
    <t>pola obliczane automatycznie</t>
  </si>
  <si>
    <t>Liczba</t>
  </si>
  <si>
    <t>osób</t>
  </si>
  <si>
    <t>dni</t>
  </si>
  <si>
    <t>osobodni</t>
  </si>
  <si>
    <t>uczestnicy obozu</t>
  </si>
  <si>
    <t>uczestnicy kolonii zuchowej</t>
  </si>
  <si>
    <t>kadra (w tym ew. kadra cywilna)</t>
  </si>
  <si>
    <t>RAZEM:</t>
  </si>
  <si>
    <t>Stawka żywieniowa</t>
  </si>
  <si>
    <t>Przeciętna stawka osobodnia</t>
  </si>
  <si>
    <t>Lp.</t>
  </si>
  <si>
    <t>Wpływy:</t>
  </si>
  <si>
    <t>Kwota</t>
  </si>
  <si>
    <t>Koszty</t>
  </si>
  <si>
    <t>1.</t>
  </si>
  <si>
    <t>Fundusz własny organizatora</t>
  </si>
  <si>
    <t>Odtworzenie sprzętu</t>
  </si>
  <si>
    <t>2.</t>
  </si>
  <si>
    <t>Wpłaty za obóz - dodatkowa składka członkowska zadaniowa członków ZHP</t>
  </si>
  <si>
    <t>Zakup sprzętu i ew. środków trwałych</t>
  </si>
  <si>
    <t>3.</t>
  </si>
  <si>
    <t>Wpłaty za obóz – odpłatność uczestników (dzieci i młodzież niezrzeszona)</t>
  </si>
  <si>
    <t>Zakwaterowanie</t>
  </si>
  <si>
    <t>4.</t>
  </si>
  <si>
    <t>Wpłaty z zakładów pracy rodziców bądź opiekunów</t>
  </si>
  <si>
    <t>Wyżywienie</t>
  </si>
  <si>
    <t>5.</t>
  </si>
  <si>
    <t>Dotacje, środki publiczne, granty</t>
  </si>
  <si>
    <t>6.</t>
  </si>
  <si>
    <t>Inne wpływy (darowizny)</t>
  </si>
  <si>
    <t>Opłaty komunalne</t>
  </si>
  <si>
    <t>Koszty podróży</t>
  </si>
  <si>
    <t>Wynagrodzenia osobowe</t>
  </si>
  <si>
    <t>Wynagrodzenia bezosobowe</t>
  </si>
  <si>
    <t>Ubezpieczenia społeczne i inne świadczenia na rzecz pracowników</t>
  </si>
  <si>
    <t>Wyjazdy służbowe</t>
  </si>
  <si>
    <t>Koszty przygotowania i rozliczenia zadania (obsługa zadania przez komendy, spotkania z rodzicami, ulotki itp.)</t>
  </si>
  <si>
    <t>Ubezpieczenie (NNW, OC)</t>
  </si>
  <si>
    <t>Szkolenie kadry</t>
  </si>
  <si>
    <t>..........................................................................
(miejscowość, data, podpis komendanta obozu)</t>
  </si>
  <si>
    <t>Pozostałe, w tym VAT od uczestników niezrzeszonych</t>
  </si>
  <si>
    <t>Kalkulacja transportu</t>
  </si>
  <si>
    <t>Zatwierdzono plan finansowy obozu na kwotę .................złotych
(słownie złotych.................................................)
............................................. ..............................................
Komendant i Skarbnik Hufca/Chorągwi</t>
  </si>
  <si>
    <r>
      <t xml:space="preserve">Komenda obozu w </t>
    </r>
    <r>
      <rPr>
        <sz val="8"/>
        <color indexed="8"/>
        <rFont val="Arial"/>
        <family val="2"/>
      </rPr>
      <t>.............................................................................................</t>
    </r>
  </si>
  <si>
    <t>wnosi o zatwierdzenie limitu kilometrów dla samochodu dostawczego w wysokości</t>
  </si>
  <si>
    <t>.........................................................km</t>
  </si>
  <si>
    <t>Dojazd do i powrót z miejsca obozu (km)</t>
  </si>
  <si>
    <t>Odległość od punktu zaopatrzenia tam i z powrotem (km)</t>
  </si>
  <si>
    <t>Liczba dni obozu</t>
  </si>
  <si>
    <t>Limit</t>
  </si>
  <si>
    <t>Rezerwa</t>
  </si>
  <si>
    <t>Komendant Hufca/Chorągwi ……….. zatwierdza limit kilometrów dla samochodu dostawczego na obozie w ….</t>
  </si>
  <si>
    <t>w wysokości  .................................................................... km</t>
  </si>
  <si>
    <t>..............................................</t>
  </si>
  <si>
    <t>(podpis zatwierdzającego)</t>
  </si>
  <si>
    <t>Poświadczam, że wpływy w wysokości przewidzianej w planie finansowym zostały zgromadzone na rachunku bankowym hufca/chorągwi.</t>
  </si>
  <si>
    <t>..............................................................</t>
  </si>
  <si>
    <t>(podpis Komendanta lub Skarbnika Hufca/Chorągwi)</t>
  </si>
  <si>
    <t>symbol wydatku</t>
  </si>
  <si>
    <t>gotówka</t>
  </si>
  <si>
    <t>bank/karta</t>
  </si>
  <si>
    <t>budżet</t>
  </si>
  <si>
    <t>wykonanie</t>
  </si>
  <si>
    <t>kat. 1</t>
  </si>
  <si>
    <t>kat. 2</t>
  </si>
  <si>
    <t>kat. 3</t>
  </si>
  <si>
    <t>l.p.</t>
  </si>
  <si>
    <t>Data</t>
  </si>
  <si>
    <t>Nr/symbol dokumentu</t>
  </si>
  <si>
    <t>Treść</t>
  </si>
  <si>
    <t>Wpływy</t>
  </si>
  <si>
    <t>SALDO</t>
  </si>
  <si>
    <t xml:space="preserve">Koszty   </t>
  </si>
  <si>
    <t>Zaliczki</t>
  </si>
  <si>
    <t>Koszty bezpośrednie razem</t>
  </si>
  <si>
    <t>Wynagrodzenia z umów o dzieło</t>
  </si>
  <si>
    <t>Wynagrodzenie z umów zleceń</t>
  </si>
  <si>
    <t>Składki z tyt. Ubezp. Społ. na rzecz pracowników</t>
  </si>
  <si>
    <t>Składki z tyt. Ubezp. Społ. na rzecz wolontariuszy</t>
  </si>
  <si>
    <t>Zużycie pozostałych materiałów</t>
  </si>
  <si>
    <t>Niskocenne składniki majątkowe</t>
  </si>
  <si>
    <t>Zużycie energii elektrycznej</t>
  </si>
  <si>
    <t>Zużycie energii cieplnej</t>
  </si>
  <si>
    <t>Zużycie paliw</t>
  </si>
  <si>
    <t>Usługi obce</t>
  </si>
  <si>
    <t>Usługi transportowe</t>
  </si>
  <si>
    <t>Usługi pocztowo-telekomunikacyjne</t>
  </si>
  <si>
    <t>Usługi bankowe</t>
  </si>
  <si>
    <t>Pozostałe usługi obce</t>
  </si>
  <si>
    <t>Podróże służbowe, krajowe</t>
  </si>
  <si>
    <t>Koszty zakwaterowania</t>
  </si>
  <si>
    <t>Pozostałe koszty</t>
  </si>
  <si>
    <t>Symbol</t>
  </si>
  <si>
    <t>Wartość wydatku</t>
  </si>
  <si>
    <t>405-02-01-…-03</t>
  </si>
  <si>
    <t>405-02-02-…-03</t>
  </si>
  <si>
    <t>406-02-01-…-03</t>
  </si>
  <si>
    <t>406-02-02-…-03</t>
  </si>
  <si>
    <t>401-02-01-…-03</t>
  </si>
  <si>
    <t>401-02-03-…-03</t>
  </si>
  <si>
    <t>401-06-08-…-03</t>
  </si>
  <si>
    <t>402-02-01-…-03</t>
  </si>
  <si>
    <t>402-02-02-…-03</t>
  </si>
  <si>
    <t>402-02-03-…-03</t>
  </si>
  <si>
    <t>403-02-01-…-03</t>
  </si>
  <si>
    <t>403-02-03-…-03</t>
  </si>
  <si>
    <t>403-02-05-…-03</t>
  </si>
  <si>
    <t>403-02-08-…-03</t>
  </si>
  <si>
    <t>403-02-11-…-03</t>
  </si>
  <si>
    <t>407-02-01-…-03</t>
  </si>
  <si>
    <t>410-02-05-…-03</t>
  </si>
  <si>
    <t>410-02-06-…-03</t>
  </si>
  <si>
    <t>Razem:</t>
  </si>
  <si>
    <t>wypełnianie opcjonalne</t>
  </si>
  <si>
    <t>Nr rachunku/ wyciąg bankowy</t>
  </si>
  <si>
    <t>Koszty  razem</t>
  </si>
  <si>
    <t>Materiały i usługi programowe</t>
  </si>
  <si>
    <t>Transport</t>
  </si>
  <si>
    <t>Inne usługi obce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</si>
</sst>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&quot; zł&quot;;[Red]\-#,##0.00&quot; zł&quot;"/>
    <numFmt numFmtId="167" formatCode="yyyy\-mm\-dd;@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vertAlign val="superscript"/>
      <sz val="13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double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55"/>
      </left>
      <right style="double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32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4" fillId="29" borderId="1" applyNumberFormat="0" applyAlignment="0" applyProtection="0"/>
    <xf numFmtId="9" fontId="0" fillId="0" borderId="0" applyFill="0" applyBorder="0" applyAlignment="0" applyProtection="0"/>
    <xf numFmtId="0" fontId="5" fillId="0" borderId="0" applyNumberFormat="0" applyBorder="0" applyProtection="0">
      <alignment/>
    </xf>
    <xf numFmtId="164" fontId="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0" borderId="10" xfId="0" applyFont="1" applyBorder="1" applyAlignment="1">
      <alignment horizontal="center" wrapText="1" readingOrder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wrapText="1" readingOrder="1"/>
    </xf>
    <xf numFmtId="0" fontId="3" fillId="36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 horizontal="right" wrapText="1"/>
    </xf>
    <xf numFmtId="0" fontId="3" fillId="36" borderId="1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10" fillId="37" borderId="10" xfId="0" applyFont="1" applyFill="1" applyBorder="1" applyAlignment="1">
      <alignment horizontal="right" wrapText="1"/>
    </xf>
    <xf numFmtId="165" fontId="3" fillId="36" borderId="10" xfId="0" applyNumberFormat="1" applyFont="1" applyFill="1" applyBorder="1" applyAlignment="1">
      <alignment horizontal="right" wrapText="1"/>
    </xf>
    <xf numFmtId="165" fontId="3" fillId="37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 readingOrder="1"/>
    </xf>
    <xf numFmtId="0" fontId="3" fillId="0" borderId="10" xfId="0" applyFont="1" applyBorder="1" applyAlignment="1">
      <alignment horizontal="right" wrapText="1" readingOrder="1"/>
    </xf>
    <xf numFmtId="0" fontId="3" fillId="0" borderId="11" xfId="0" applyFont="1" applyBorder="1" applyAlignment="1">
      <alignment horizontal="left" wrapText="1" readingOrder="1"/>
    </xf>
    <xf numFmtId="0" fontId="3" fillId="0" borderId="10" xfId="0" applyFont="1" applyBorder="1" applyAlignment="1">
      <alignment horizontal="right" wrapText="1"/>
    </xf>
    <xf numFmtId="165" fontId="10" fillId="37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65" fontId="10" fillId="37" borderId="15" xfId="0" applyNumberFormat="1" applyFont="1" applyFill="1" applyBorder="1" applyAlignment="1">
      <alignment horizontal="right" wrapText="1"/>
    </xf>
    <xf numFmtId="0" fontId="12" fillId="31" borderId="0" xfId="48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readingOrder="1"/>
    </xf>
    <xf numFmtId="0" fontId="3" fillId="0" borderId="10" xfId="0" applyFont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3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8" fillId="38" borderId="14" xfId="0" applyFont="1" applyFill="1" applyBorder="1" applyAlignment="1">
      <alignment horizontal="center" wrapText="1"/>
    </xf>
    <xf numFmtId="0" fontId="8" fillId="38" borderId="14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166" fontId="14" fillId="36" borderId="17" xfId="0" applyNumberFormat="1" applyFont="1" applyFill="1" applyBorder="1" applyAlignment="1">
      <alignment/>
    </xf>
    <xf numFmtId="166" fontId="6" fillId="37" borderId="18" xfId="0" applyNumberFormat="1" applyFont="1" applyFill="1" applyBorder="1" applyAlignment="1">
      <alignment/>
    </xf>
    <xf numFmtId="166" fontId="6" fillId="37" borderId="19" xfId="0" applyNumberFormat="1" applyFont="1" applyFill="1" applyBorder="1" applyAlignment="1">
      <alignment/>
    </xf>
    <xf numFmtId="166" fontId="14" fillId="36" borderId="19" xfId="0" applyNumberFormat="1" applyFont="1" applyFill="1" applyBorder="1" applyAlignment="1">
      <alignment/>
    </xf>
    <xf numFmtId="9" fontId="6" fillId="37" borderId="19" xfId="62" applyFont="1" applyFill="1" applyBorder="1" applyAlignment="1" applyProtection="1">
      <alignment/>
      <protection/>
    </xf>
    <xf numFmtId="166" fontId="6" fillId="36" borderId="0" xfId="0" applyNumberFormat="1" applyFont="1" applyFill="1" applyBorder="1" applyAlignment="1">
      <alignment/>
    </xf>
    <xf numFmtId="166" fontId="6" fillId="36" borderId="19" xfId="0" applyNumberFormat="1" applyFont="1" applyFill="1" applyBorder="1" applyAlignment="1">
      <alignment/>
    </xf>
    <xf numFmtId="166" fontId="6" fillId="36" borderId="17" xfId="0" applyNumberFormat="1" applyFont="1" applyFill="1" applyBorder="1" applyAlignment="1">
      <alignment/>
    </xf>
    <xf numFmtId="0" fontId="3" fillId="0" borderId="0" xfId="59" applyNumberFormat="1" applyFont="1" applyFill="1" applyBorder="1" applyAlignment="1" applyProtection="1">
      <alignment vertical="center"/>
      <protection/>
    </xf>
    <xf numFmtId="0" fontId="10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3" fillId="0" borderId="29" xfId="60" applyNumberFormat="1" applyFont="1" applyFill="1" applyBorder="1" applyAlignment="1" applyProtection="1">
      <alignment horizontal="center" vertical="center"/>
      <protection locked="0"/>
    </xf>
    <xf numFmtId="0" fontId="3" fillId="0" borderId="28" xfId="60" applyNumberFormat="1" applyFont="1" applyFill="1" applyBorder="1" applyAlignment="1" applyProtection="1">
      <alignment horizontal="center" vertical="center"/>
      <protection locked="0"/>
    </xf>
    <xf numFmtId="0" fontId="3" fillId="0" borderId="30" xfId="60" applyNumberFormat="1" applyFont="1" applyFill="1" applyBorder="1" applyAlignment="1" applyProtection="1">
      <alignment horizontal="center" vertical="center"/>
      <protection locked="0"/>
    </xf>
    <xf numFmtId="0" fontId="3" fillId="0" borderId="31" xfId="60" applyNumberFormat="1" applyFont="1" applyFill="1" applyBorder="1" applyAlignment="1" applyProtection="1">
      <alignment horizontal="center" vertical="center"/>
      <protection locked="0"/>
    </xf>
    <xf numFmtId="0" fontId="1" fillId="0" borderId="32" xfId="60" applyNumberFormat="1" applyFont="1" applyFill="1" applyBorder="1" applyAlignment="1" applyProtection="1">
      <alignment horizontal="center" vertical="center"/>
      <protection locked="0"/>
    </xf>
    <xf numFmtId="166" fontId="3" fillId="37" borderId="20" xfId="60" applyNumberFormat="1" applyFont="1" applyFill="1" applyBorder="1" applyAlignment="1" applyProtection="1">
      <alignment horizontal="center" vertical="center" wrapText="1"/>
      <protection locked="0"/>
    </xf>
    <xf numFmtId="166" fontId="10" fillId="37" borderId="20" xfId="60" applyNumberFormat="1" applyFont="1" applyFill="1" applyBorder="1" applyAlignment="1" applyProtection="1">
      <alignment horizontal="center" vertical="center" wrapText="1"/>
      <protection locked="0"/>
    </xf>
    <xf numFmtId="166" fontId="3" fillId="37" borderId="33" xfId="6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/>
    </xf>
    <xf numFmtId="167" fontId="6" fillId="36" borderId="35" xfId="0" applyNumberFormat="1" applyFont="1" applyFill="1" applyBorder="1" applyAlignment="1">
      <alignment/>
    </xf>
    <xf numFmtId="0" fontId="6" fillId="36" borderId="35" xfId="0" applyFont="1" applyFill="1" applyBorder="1" applyAlignment="1">
      <alignment/>
    </xf>
    <xf numFmtId="166" fontId="6" fillId="36" borderId="34" xfId="0" applyNumberFormat="1" applyFont="1" applyFill="1" applyBorder="1" applyAlignment="1">
      <alignment/>
    </xf>
    <xf numFmtId="166" fontId="6" fillId="37" borderId="36" xfId="0" applyNumberFormat="1" applyFont="1" applyFill="1" applyBorder="1" applyAlignment="1">
      <alignment/>
    </xf>
    <xf numFmtId="166" fontId="6" fillId="36" borderId="35" xfId="0" applyNumberFormat="1" applyFont="1" applyFill="1" applyBorder="1" applyAlignment="1">
      <alignment/>
    </xf>
    <xf numFmtId="0" fontId="6" fillId="36" borderId="37" xfId="0" applyNumberFormat="1" applyFont="1" applyFill="1" applyBorder="1" applyAlignment="1">
      <alignment/>
    </xf>
    <xf numFmtId="166" fontId="6" fillId="37" borderId="26" xfId="0" applyNumberFormat="1" applyFont="1" applyFill="1" applyBorder="1" applyAlignment="1">
      <alignment/>
    </xf>
    <xf numFmtId="0" fontId="6" fillId="36" borderId="3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6" borderId="34" xfId="0" applyFont="1" applyFill="1" applyBorder="1" applyAlignment="1">
      <alignment/>
    </xf>
    <xf numFmtId="0" fontId="1" fillId="0" borderId="22" xfId="60" applyNumberFormat="1" applyFont="1" applyFill="1" applyBorder="1" applyAlignment="1" applyProtection="1">
      <alignment horizontal="center" vertical="center" wrapText="1"/>
      <protection locked="0"/>
    </xf>
    <xf numFmtId="166" fontId="8" fillId="37" borderId="39" xfId="0" applyNumberFormat="1" applyFont="1" applyFill="1" applyBorder="1" applyAlignment="1">
      <alignment horizontal="center"/>
    </xf>
    <xf numFmtId="166" fontId="3" fillId="37" borderId="40" xfId="60" applyNumberFormat="1" applyFont="1" applyFill="1" applyBorder="1" applyAlignment="1" applyProtection="1">
      <alignment horizontal="center" vertical="center"/>
      <protection locked="0"/>
    </xf>
    <xf numFmtId="166" fontId="3" fillId="37" borderId="41" xfId="60" applyNumberFormat="1" applyFont="1" applyFill="1" applyBorder="1" applyAlignment="1" applyProtection="1">
      <alignment horizontal="center" vertical="center"/>
      <protection locked="0"/>
    </xf>
    <xf numFmtId="166" fontId="6" fillId="36" borderId="42" xfId="0" applyNumberFormat="1" applyFont="1" applyFill="1" applyBorder="1" applyAlignment="1">
      <alignment/>
    </xf>
    <xf numFmtId="0" fontId="6" fillId="36" borderId="43" xfId="0" applyNumberFormat="1" applyFont="1" applyFill="1" applyBorder="1" applyAlignment="1">
      <alignment/>
    </xf>
    <xf numFmtId="0" fontId="6" fillId="36" borderId="35" xfId="0" applyNumberFormat="1" applyFont="1" applyFill="1" applyBorder="1" applyAlignment="1">
      <alignment/>
    </xf>
    <xf numFmtId="0" fontId="6" fillId="36" borderId="42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3" fillId="0" borderId="44" xfId="60" applyNumberFormat="1" applyFont="1" applyFill="1" applyBorder="1" applyAlignment="1" applyProtection="1">
      <alignment horizontal="center" vertical="center"/>
      <protection locked="0"/>
    </xf>
    <xf numFmtId="0" fontId="3" fillId="0" borderId="45" xfId="60" applyNumberFormat="1" applyFont="1" applyFill="1" applyBorder="1" applyAlignment="1" applyProtection="1">
      <alignment horizontal="center" vertical="center"/>
      <protection locked="0"/>
    </xf>
    <xf numFmtId="0" fontId="3" fillId="0" borderId="45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6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60" applyNumberFormat="1" applyFont="1" applyFill="1" applyBorder="1" applyAlignment="1" applyProtection="1">
      <alignment horizontal="right" vertical="center"/>
      <protection locked="0"/>
    </xf>
    <xf numFmtId="166" fontId="1" fillId="41" borderId="50" xfId="60" applyNumberFormat="1" applyFont="1" applyFill="1" applyBorder="1" applyAlignment="1" applyProtection="1">
      <alignment horizontal="center" vertical="center"/>
      <protection locked="0"/>
    </xf>
    <xf numFmtId="0" fontId="3" fillId="0" borderId="40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49" applyNumberFormat="1" applyFont="1" applyFill="1" applyBorder="1" applyAlignment="1" applyProtection="1">
      <alignment horizontal="center" vertical="center" wrapText="1"/>
      <protection locked="0"/>
    </xf>
    <xf numFmtId="0" fontId="3" fillId="40" borderId="51" xfId="60" applyNumberFormat="1" applyFont="1" applyFill="1" applyBorder="1" applyAlignment="1" applyProtection="1">
      <alignment horizontal="right" vertical="center"/>
      <protection locked="0"/>
    </xf>
    <xf numFmtId="166" fontId="1" fillId="41" borderId="52" xfId="6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cf2" xfId="40"/>
    <cellStyle name="cf3" xfId="41"/>
    <cellStyle name="cf4" xfId="42"/>
    <cellStyle name="Dane wejściowe" xfId="43"/>
    <cellStyle name="Dane wyjściowe" xfId="44"/>
    <cellStyle name="Dobry" xfId="45"/>
    <cellStyle name="Comma" xfId="46"/>
    <cellStyle name="Comma [0]" xfId="47"/>
    <cellStyle name="Excel_BuiltIn_Dobre" xfId="48"/>
    <cellStyle name="Excel_BuiltIn_Tekst objaśnienia" xfId="49"/>
    <cellStyle name="Heading 1" xfId="50"/>
    <cellStyle name="Heading1 1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_Arkusz1" xfId="60"/>
    <cellStyle name="Obliczenia" xfId="61"/>
    <cellStyle name="Percent" xfId="62"/>
    <cellStyle name="Result 1" xfId="63"/>
    <cellStyle name="Result2 1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1E6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95" zoomScaleNormal="95" zoomScalePageLayoutView="0" workbookViewId="0" topLeftCell="A7">
      <selection activeCell="I26" sqref="I26"/>
    </sheetView>
  </sheetViews>
  <sheetFormatPr defaultColWidth="9.421875" defaultRowHeight="15"/>
  <cols>
    <col min="1" max="1" width="7.57421875" style="1" customWidth="1"/>
    <col min="2" max="2" width="36.421875" style="1" customWidth="1"/>
    <col min="3" max="3" width="14.421875" style="1" customWidth="1"/>
    <col min="4" max="4" width="9.8515625" style="1" customWidth="1"/>
    <col min="5" max="5" width="9.421875" style="1" customWidth="1"/>
    <col min="6" max="6" width="36.28125" style="1" customWidth="1"/>
    <col min="7" max="7" width="13.7109375" style="1" customWidth="1"/>
    <col min="8" max="16384" width="9.421875" style="1" customWidth="1"/>
  </cols>
  <sheetData>
    <row r="1" spans="2:7" ht="24" customHeight="1">
      <c r="B1" s="2" t="s">
        <v>0</v>
      </c>
      <c r="G1" s="3" t="s">
        <v>1</v>
      </c>
    </row>
    <row r="2" spans="3:7" ht="15.75">
      <c r="C2" s="4" t="s">
        <v>2</v>
      </c>
      <c r="G2" s="5" t="s">
        <v>3</v>
      </c>
    </row>
    <row r="3" ht="14.25">
      <c r="G3" s="6" t="s">
        <v>4</v>
      </c>
    </row>
    <row r="4" spans="3:5" ht="15.75" customHeight="1">
      <c r="C4" s="86" t="s">
        <v>5</v>
      </c>
      <c r="D4" s="86"/>
      <c r="E4" s="86"/>
    </row>
    <row r="5" spans="3:7" ht="14.25">
      <c r="C5" s="7" t="s">
        <v>6</v>
      </c>
      <c r="D5" s="7" t="s">
        <v>7</v>
      </c>
      <c r="E5" s="7" t="s">
        <v>8</v>
      </c>
      <c r="F5" s="8"/>
      <c r="G5" s="8"/>
    </row>
    <row r="6" spans="2:5" ht="14.25">
      <c r="B6" s="9" t="s">
        <v>9</v>
      </c>
      <c r="C6" s="10"/>
      <c r="D6" s="10"/>
      <c r="E6" s="11">
        <f>C6*D6</f>
        <v>0</v>
      </c>
    </row>
    <row r="7" spans="2:9" ht="14.25">
      <c r="B7" s="9" t="s">
        <v>10</v>
      </c>
      <c r="C7" s="12"/>
      <c r="D7" s="12"/>
      <c r="E7" s="11">
        <f>C7*D7</f>
        <v>0</v>
      </c>
      <c r="F7" s="13"/>
      <c r="G7" s="13"/>
      <c r="H7" s="8"/>
      <c r="I7" s="8"/>
    </row>
    <row r="8" spans="2:9" ht="14.25">
      <c r="B8" s="9" t="s">
        <v>11</v>
      </c>
      <c r="C8" s="10"/>
      <c r="D8" s="10"/>
      <c r="E8" s="11">
        <f>C8*D8</f>
        <v>0</v>
      </c>
      <c r="F8" s="13"/>
      <c r="G8" s="13"/>
      <c r="H8" s="13"/>
      <c r="I8" s="13"/>
    </row>
    <row r="9" spans="2:9" ht="14.25">
      <c r="B9" s="14"/>
      <c r="C9" s="15"/>
      <c r="D9" s="16" t="s">
        <v>12</v>
      </c>
      <c r="E9" s="17">
        <f>SUM(E6:E8)</f>
        <v>0</v>
      </c>
      <c r="F9" s="13"/>
      <c r="G9" s="13"/>
      <c r="H9" s="13"/>
      <c r="I9" s="13"/>
    </row>
    <row r="10" spans="2:9" ht="14.25">
      <c r="B10" s="8"/>
      <c r="C10" s="13"/>
      <c r="D10" s="13"/>
      <c r="E10" s="13"/>
      <c r="F10" s="13"/>
      <c r="G10" s="13"/>
      <c r="H10" s="13"/>
      <c r="I10" s="13"/>
    </row>
    <row r="11" spans="2:9" ht="14.25">
      <c r="B11" s="9" t="s">
        <v>13</v>
      </c>
      <c r="C11" s="18"/>
      <c r="D11" s="13"/>
      <c r="E11" s="13"/>
      <c r="F11" s="13"/>
      <c r="G11" s="13"/>
      <c r="H11" s="13"/>
      <c r="I11" s="13"/>
    </row>
    <row r="12" spans="2:9" ht="14.25">
      <c r="B12" s="9" t="s">
        <v>14</v>
      </c>
      <c r="C12" s="19">
        <f>IF(E9&lt;&gt;0,C22/E9,"")</f>
      </c>
      <c r="D12" s="13"/>
      <c r="E12" s="13"/>
      <c r="H12" s="13"/>
      <c r="I12" s="13"/>
    </row>
    <row r="13" spans="2:9" ht="14.25">
      <c r="B13" s="20"/>
      <c r="C13" s="20"/>
      <c r="D13" s="13"/>
      <c r="E13" s="13"/>
      <c r="H13" s="13"/>
      <c r="I13" s="13"/>
    </row>
    <row r="14" spans="2:9" ht="14.25">
      <c r="B14" s="20"/>
      <c r="C14" s="20"/>
      <c r="D14" s="13"/>
      <c r="E14" s="13"/>
      <c r="H14" s="13"/>
      <c r="I14" s="13"/>
    </row>
    <row r="15" spans="1:9" ht="14.25">
      <c r="A15" s="21" t="s">
        <v>15</v>
      </c>
      <c r="B15" s="9" t="s">
        <v>16</v>
      </c>
      <c r="C15" s="9" t="s">
        <v>17</v>
      </c>
      <c r="D15" s="13"/>
      <c r="E15" s="13"/>
      <c r="F15" s="22" t="s">
        <v>18</v>
      </c>
      <c r="G15" s="9" t="s">
        <v>17</v>
      </c>
      <c r="H15" s="13"/>
      <c r="I15" s="13"/>
    </row>
    <row r="16" spans="1:9" ht="14.25">
      <c r="A16" s="23" t="s">
        <v>19</v>
      </c>
      <c r="B16" s="9" t="s">
        <v>20</v>
      </c>
      <c r="C16" s="18"/>
      <c r="D16" s="13"/>
      <c r="E16" s="13"/>
      <c r="F16" s="9" t="s">
        <v>21</v>
      </c>
      <c r="G16" s="18"/>
      <c r="H16" s="13"/>
      <c r="I16" s="13"/>
    </row>
    <row r="17" spans="1:8" ht="25.5">
      <c r="A17" s="23" t="s">
        <v>22</v>
      </c>
      <c r="B17" s="9" t="s">
        <v>23</v>
      </c>
      <c r="C17" s="18"/>
      <c r="D17" s="13"/>
      <c r="E17" s="13"/>
      <c r="F17" s="9" t="s">
        <v>24</v>
      </c>
      <c r="G17" s="18"/>
      <c r="H17" s="13"/>
    </row>
    <row r="18" spans="1:8" ht="38.25">
      <c r="A18" s="23" t="s">
        <v>25</v>
      </c>
      <c r="B18" s="9" t="s">
        <v>26</v>
      </c>
      <c r="C18" s="18"/>
      <c r="D18" s="13"/>
      <c r="E18" s="13"/>
      <c r="F18" s="9" t="s">
        <v>27</v>
      </c>
      <c r="G18" s="18"/>
      <c r="H18" s="13"/>
    </row>
    <row r="19" spans="1:8" ht="25.5">
      <c r="A19" s="23" t="s">
        <v>28</v>
      </c>
      <c r="B19" s="9" t="s">
        <v>29</v>
      </c>
      <c r="C19" s="18"/>
      <c r="D19" s="13"/>
      <c r="E19" s="13"/>
      <c r="F19" s="9" t="s">
        <v>30</v>
      </c>
      <c r="G19" s="19">
        <f>E9*C11</f>
        <v>0</v>
      </c>
      <c r="H19" s="13"/>
    </row>
    <row r="20" spans="1:8" ht="14.25">
      <c r="A20" s="23" t="s">
        <v>31</v>
      </c>
      <c r="B20" s="9" t="s">
        <v>32</v>
      </c>
      <c r="C20" s="18"/>
      <c r="D20" s="13"/>
      <c r="E20" s="13"/>
      <c r="F20" s="9" t="s">
        <v>121</v>
      </c>
      <c r="G20" s="18"/>
      <c r="H20" s="13"/>
    </row>
    <row r="21" spans="1:8" ht="14.25">
      <c r="A21" s="23" t="s">
        <v>33</v>
      </c>
      <c r="B21" s="9" t="s">
        <v>34</v>
      </c>
      <c r="C21" s="18"/>
      <c r="D21" s="13"/>
      <c r="E21" s="13"/>
      <c r="F21" s="9" t="s">
        <v>123</v>
      </c>
      <c r="G21" s="18"/>
      <c r="H21" s="13"/>
    </row>
    <row r="22" spans="1:8" ht="15" customHeight="1">
      <c r="A22" s="14"/>
      <c r="B22" s="16" t="s">
        <v>12</v>
      </c>
      <c r="C22" s="24">
        <f>SUM(C16:C21)</f>
        <v>0</v>
      </c>
      <c r="D22" s="13"/>
      <c r="E22" s="13"/>
      <c r="F22" s="9" t="s">
        <v>35</v>
      </c>
      <c r="G22" s="18"/>
      <c r="H22" s="25"/>
    </row>
    <row r="23" spans="4:8" ht="15" customHeight="1">
      <c r="D23" s="13"/>
      <c r="E23" s="13"/>
      <c r="F23" s="9" t="s">
        <v>36</v>
      </c>
      <c r="G23" s="18"/>
      <c r="H23" s="25"/>
    </row>
    <row r="24" spans="4:8" ht="14.25">
      <c r="D24" s="13"/>
      <c r="E24" s="13"/>
      <c r="F24" s="9" t="s">
        <v>122</v>
      </c>
      <c r="G24" s="18"/>
      <c r="H24" s="13"/>
    </row>
    <row r="25" spans="4:8" ht="14.25">
      <c r="D25" s="13"/>
      <c r="E25" s="13"/>
      <c r="F25" s="9" t="s">
        <v>37</v>
      </c>
      <c r="G25" s="18"/>
      <c r="H25" s="13"/>
    </row>
    <row r="26" spans="4:8" ht="14.25">
      <c r="D26" s="13"/>
      <c r="E26" s="13"/>
      <c r="F26" s="9" t="s">
        <v>38</v>
      </c>
      <c r="G26" s="18"/>
      <c r="H26" s="13"/>
    </row>
    <row r="27" spans="4:8" ht="25.5">
      <c r="D27" s="13"/>
      <c r="E27" s="13"/>
      <c r="F27" s="9" t="s">
        <v>39</v>
      </c>
      <c r="G27" s="18"/>
      <c r="H27" s="13"/>
    </row>
    <row r="28" spans="4:8" ht="14.25">
      <c r="D28" s="13"/>
      <c r="E28" s="13"/>
      <c r="F28" s="9" t="s">
        <v>40</v>
      </c>
      <c r="G28" s="18"/>
      <c r="H28" s="13"/>
    </row>
    <row r="29" spans="4:8" ht="51">
      <c r="D29" s="13"/>
      <c r="E29" s="13"/>
      <c r="F29" s="9" t="s">
        <v>41</v>
      </c>
      <c r="G29" s="18"/>
      <c r="H29" s="13"/>
    </row>
    <row r="30" spans="4:8" ht="14.25">
      <c r="D30" s="13"/>
      <c r="E30" s="13"/>
      <c r="F30" s="9" t="s">
        <v>42</v>
      </c>
      <c r="G30" s="18"/>
      <c r="H30" s="13"/>
    </row>
    <row r="31" spans="1:8" ht="14.25">
      <c r="A31" s="8"/>
      <c r="B31" s="13"/>
      <c r="C31" s="13"/>
      <c r="D31" s="13"/>
      <c r="E31" s="13"/>
      <c r="F31" s="9" t="s">
        <v>43</v>
      </c>
      <c r="G31" s="18"/>
      <c r="H31" s="13"/>
    </row>
    <row r="32" spans="1:8" ht="24.75" customHeight="1">
      <c r="A32" s="87" t="s">
        <v>44</v>
      </c>
      <c r="B32" s="87"/>
      <c r="C32" s="13"/>
      <c r="D32" s="13"/>
      <c r="E32" s="13"/>
      <c r="F32" s="9" t="s">
        <v>45</v>
      </c>
      <c r="G32" s="18"/>
      <c r="H32" s="13"/>
    </row>
    <row r="33" spans="3:8" ht="15" customHeight="1">
      <c r="C33" s="13"/>
      <c r="D33" s="13"/>
      <c r="E33" s="13"/>
      <c r="F33" s="23" t="s">
        <v>12</v>
      </c>
      <c r="G33" s="26">
        <f>SUM(G16:G32)</f>
        <v>0</v>
      </c>
      <c r="H33" s="27" t="str">
        <f>IF(C22=G33,"jest OK","wydatki nie równe wpływom,popraw wydatki")</f>
        <v>jest OK</v>
      </c>
    </row>
    <row r="34" spans="1:8" ht="14.25">
      <c r="A34" s="8"/>
      <c r="B34" s="13"/>
      <c r="C34" s="13"/>
      <c r="D34" s="13"/>
      <c r="E34" s="13"/>
      <c r="H34" s="13"/>
    </row>
    <row r="35" spans="1:8" ht="15" customHeight="1">
      <c r="A35" s="8"/>
      <c r="B35" s="28" t="s">
        <v>46</v>
      </c>
      <c r="C35" s="13"/>
      <c r="D35" s="13"/>
      <c r="E35" s="88" t="s">
        <v>47</v>
      </c>
      <c r="F35" s="88"/>
      <c r="G35" s="88"/>
      <c r="H35" s="13"/>
    </row>
    <row r="36" spans="1:8" ht="60.75" customHeight="1">
      <c r="A36" s="8"/>
      <c r="B36" s="28" t="s">
        <v>48</v>
      </c>
      <c r="C36" s="13"/>
      <c r="D36" s="13"/>
      <c r="E36" s="88"/>
      <c r="F36" s="88"/>
      <c r="G36" s="88"/>
      <c r="H36" s="25"/>
    </row>
    <row r="37" spans="2:8" ht="60.75" customHeight="1">
      <c r="B37" s="28" t="s">
        <v>49</v>
      </c>
      <c r="D37" s="13"/>
      <c r="E37" s="13"/>
      <c r="F37" s="13"/>
      <c r="G37" s="13"/>
      <c r="H37" s="25"/>
    </row>
    <row r="38" spans="2:9" ht="14.25">
      <c r="B38" s="28" t="s">
        <v>50</v>
      </c>
      <c r="D38" s="13"/>
      <c r="E38" s="13"/>
      <c r="F38" s="13"/>
      <c r="G38" s="13"/>
      <c r="H38" s="13"/>
      <c r="I38" s="13"/>
    </row>
    <row r="39" spans="4:9" ht="14.25">
      <c r="D39" s="13"/>
      <c r="E39" s="13"/>
      <c r="F39" s="13"/>
      <c r="G39" s="13"/>
      <c r="H39" s="13"/>
      <c r="I39" s="13"/>
    </row>
    <row r="40" spans="2:9" ht="14.25">
      <c r="B40" s="28"/>
      <c r="H40" s="13"/>
      <c r="I40" s="13"/>
    </row>
    <row r="41" spans="2:9" ht="15.75" customHeight="1">
      <c r="B41" s="29" t="s">
        <v>51</v>
      </c>
      <c r="C41" s="18"/>
      <c r="H41" s="13"/>
      <c r="I41" s="13"/>
    </row>
    <row r="42" spans="2:3" ht="25.5">
      <c r="B42" s="9" t="s">
        <v>52</v>
      </c>
      <c r="C42" s="18"/>
    </row>
    <row r="43" spans="2:3" ht="14.25">
      <c r="B43" s="30" t="s">
        <v>53</v>
      </c>
      <c r="C43" s="11">
        <f>MAX(D6:D8)</f>
        <v>0</v>
      </c>
    </row>
    <row r="44" spans="2:3" ht="14.25">
      <c r="B44" s="29" t="s">
        <v>54</v>
      </c>
      <c r="C44" s="31">
        <f>C41+C42*C43</f>
        <v>0</v>
      </c>
    </row>
    <row r="45" spans="2:3" ht="14.25">
      <c r="B45" s="29" t="s">
        <v>55</v>
      </c>
      <c r="C45" s="18"/>
    </row>
    <row r="46" spans="2:3" ht="14.25">
      <c r="B46" s="23" t="s">
        <v>12</v>
      </c>
      <c r="C46" s="32">
        <f>SUM(C44:C45)</f>
        <v>0</v>
      </c>
    </row>
    <row r="48" ht="14.25">
      <c r="B48" s="28" t="s">
        <v>56</v>
      </c>
    </row>
    <row r="49" ht="14.25">
      <c r="B49" s="28" t="s">
        <v>57</v>
      </c>
    </row>
    <row r="50" ht="14.25">
      <c r="B50" s="28"/>
    </row>
    <row r="51" ht="14.25">
      <c r="B51" s="28" t="s">
        <v>58</v>
      </c>
    </row>
    <row r="52" ht="19.5">
      <c r="B52" s="33" t="s">
        <v>59</v>
      </c>
    </row>
    <row r="53" ht="14.25">
      <c r="B53" s="28"/>
    </row>
    <row r="54" ht="14.25">
      <c r="B54" s="28" t="s">
        <v>60</v>
      </c>
    </row>
    <row r="55" ht="14.25">
      <c r="B55" s="28"/>
    </row>
    <row r="56" ht="14.25">
      <c r="B56" s="28"/>
    </row>
    <row r="57" ht="14.25">
      <c r="B57" s="34" t="s">
        <v>61</v>
      </c>
    </row>
    <row r="58" ht="14.25">
      <c r="B58" s="34" t="s">
        <v>62</v>
      </c>
    </row>
  </sheetData>
  <sheetProtection selectLockedCells="1" selectUnlockedCells="1"/>
  <mergeCells count="3">
    <mergeCell ref="C4:E4"/>
    <mergeCell ref="A32:B32"/>
    <mergeCell ref="E35:G36"/>
  </mergeCells>
  <printOptions/>
  <pageMargins left="0.7083333333333334" right="0.7083333333333334" top="1.04375" bottom="1.043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95" zoomScaleNormal="95" zoomScalePageLayoutView="0" workbookViewId="0" topLeftCell="A1">
      <selection activeCell="A2" sqref="A2"/>
    </sheetView>
  </sheetViews>
  <sheetFormatPr defaultColWidth="9.00390625" defaultRowHeight="15"/>
  <cols>
    <col min="1" max="1" width="14.57421875" style="1" customWidth="1"/>
    <col min="2" max="2" width="9.7109375" style="1" customWidth="1"/>
    <col min="3" max="3" width="11.140625" style="1" customWidth="1"/>
    <col min="4" max="4" width="12.140625" style="1" customWidth="1"/>
    <col min="5" max="5" width="10.7109375" style="1" customWidth="1"/>
    <col min="6" max="16384" width="9.00390625" style="1" customWidth="1"/>
  </cols>
  <sheetData>
    <row r="1" spans="1:5" ht="14.25">
      <c r="A1" s="35"/>
      <c r="B1" s="36"/>
      <c r="C1" s="36"/>
      <c r="D1" s="36"/>
      <c r="E1" s="36"/>
    </row>
    <row r="2" spans="1:5" ht="30">
      <c r="A2" s="37" t="s">
        <v>63</v>
      </c>
      <c r="B2" s="38" t="s">
        <v>64</v>
      </c>
      <c r="C2" s="38" t="s">
        <v>65</v>
      </c>
      <c r="D2" s="39" t="s">
        <v>66</v>
      </c>
      <c r="E2" s="39" t="s">
        <v>67</v>
      </c>
    </row>
    <row r="3" spans="1:5" ht="14.25">
      <c r="A3" s="40" t="s">
        <v>68</v>
      </c>
      <c r="B3" s="41">
        <f>SUMIF('op. gotówkowe'!Z6:Z999,A3,'op. gotówkowe'!AA6:AA999)</f>
        <v>4000</v>
      </c>
      <c r="C3" s="42">
        <f>SUMIF('op. bezgotówkowe'!Y6:Y999,A3,'op. bezgotówkowe'!Z6:Z999)</f>
        <v>0</v>
      </c>
      <c r="D3" s="43">
        <v>10</v>
      </c>
      <c r="E3" s="44">
        <f aca="true" t="shared" si="0" ref="E3:E15">IF(D3&lt;&gt;"",SUM(B3:C3)/D3,"")</f>
        <v>400</v>
      </c>
    </row>
    <row r="4" spans="1:5" ht="14.25">
      <c r="A4" s="40" t="s">
        <v>69</v>
      </c>
      <c r="B4" s="41">
        <f>SUMIF('op. gotówkowe'!Z7:Z1000,A4,'op. gotówkowe'!AA7:AA1000)</f>
        <v>500</v>
      </c>
      <c r="C4" s="42">
        <f>SUMIF('op. bezgotówkowe'!Y7:Y1000,A4,'op. bezgotówkowe'!Z7:Z1000)</f>
        <v>0</v>
      </c>
      <c r="D4" s="43">
        <v>20</v>
      </c>
      <c r="E4" s="44">
        <f t="shared" si="0"/>
        <v>25</v>
      </c>
    </row>
    <row r="5" spans="1:5" ht="14.25">
      <c r="A5" s="40" t="s">
        <v>70</v>
      </c>
      <c r="B5" s="41">
        <f>SUMIF('op. gotówkowe'!Z8:Z1001,A5,'op. gotówkowe'!AA8:AA1001)</f>
        <v>0</v>
      </c>
      <c r="C5" s="42">
        <f>SUMIF('op. bezgotówkowe'!Y8:Y1001,A5,'op. bezgotówkowe'!Z8:Z1001)</f>
        <v>0</v>
      </c>
      <c r="D5" s="43">
        <v>30</v>
      </c>
      <c r="E5" s="44">
        <f t="shared" si="0"/>
        <v>0</v>
      </c>
    </row>
    <row r="6" spans="1:5" ht="14.25">
      <c r="A6" s="45"/>
      <c r="B6" s="41">
        <f>SUMIF('op. gotówkowe'!Z9:Z1002,A6,'op. gotówkowe'!AA9:AA1002)</f>
        <v>0</v>
      </c>
      <c r="C6" s="42">
        <f>SUMIF('op. bezgotówkowe'!Y9:Y1002,A6,'op. bezgotówkowe'!Z9:Z1002)</f>
        <v>0</v>
      </c>
      <c r="D6" s="46"/>
      <c r="E6" s="44">
        <f t="shared" si="0"/>
      </c>
    </row>
    <row r="7" spans="1:5" ht="14.25">
      <c r="A7" s="47"/>
      <c r="B7" s="41">
        <f>SUMIF('op. gotówkowe'!Z10:Z1003,A7,'op. gotówkowe'!AA10:AA1003)</f>
        <v>0</v>
      </c>
      <c r="C7" s="42">
        <f>SUMIF('op. bezgotówkowe'!Y10:Y1003,A7,'op. bezgotówkowe'!Z10:Z1003)</f>
        <v>0</v>
      </c>
      <c r="D7" s="46"/>
      <c r="E7" s="44">
        <f t="shared" si="0"/>
      </c>
    </row>
    <row r="8" spans="1:5" ht="14.25">
      <c r="A8" s="47"/>
      <c r="B8" s="41">
        <f>SUMIF('op. gotówkowe'!Z11:Z1004,A8,'op. gotówkowe'!AA11:AA1004)</f>
        <v>0</v>
      </c>
      <c r="C8" s="42">
        <f>SUMIF('op. bezgotówkowe'!Y11:Y1004,A8,'op. bezgotówkowe'!Z11:Z1004)</f>
        <v>0</v>
      </c>
      <c r="D8" s="46"/>
      <c r="E8" s="44">
        <f t="shared" si="0"/>
      </c>
    </row>
    <row r="9" spans="1:5" ht="14.25">
      <c r="A9" s="47"/>
      <c r="B9" s="41">
        <f>SUMIF('op. gotówkowe'!Z12:Z1005,A9,'op. gotówkowe'!AA12:AA1005)</f>
        <v>0</v>
      </c>
      <c r="C9" s="42">
        <f>SUMIF('op. bezgotówkowe'!Y12:Y1005,A9,'op. bezgotówkowe'!Z12:Z1005)</f>
        <v>0</v>
      </c>
      <c r="D9" s="46"/>
      <c r="E9" s="44">
        <f t="shared" si="0"/>
      </c>
    </row>
    <row r="10" spans="1:5" ht="14.25">
      <c r="A10" s="47"/>
      <c r="B10" s="41">
        <f>SUMIF('op. gotówkowe'!Z13:Z1006,A10,'op. gotówkowe'!AA13:AA1006)</f>
        <v>0</v>
      </c>
      <c r="C10" s="42">
        <f>SUMIF('op. bezgotówkowe'!Y13:Y1006,A10,'op. bezgotówkowe'!Z13:Z1006)</f>
        <v>0</v>
      </c>
      <c r="D10" s="46"/>
      <c r="E10" s="44">
        <f t="shared" si="0"/>
      </c>
    </row>
    <row r="11" spans="1:5" ht="14.25">
      <c r="A11" s="47"/>
      <c r="B11" s="41">
        <f>SUMIF('op. gotówkowe'!Z14:Z1007,A11,'op. gotówkowe'!AA14:AA1007)</f>
        <v>0</v>
      </c>
      <c r="C11" s="42">
        <f>SUMIF('op. bezgotówkowe'!Y14:Y1007,A11,'op. bezgotówkowe'!Z14:Z1007)</f>
        <v>0</v>
      </c>
      <c r="D11" s="46"/>
      <c r="E11" s="44">
        <f t="shared" si="0"/>
      </c>
    </row>
    <row r="12" spans="1:5" ht="14.25">
      <c r="A12" s="47"/>
      <c r="B12" s="41">
        <f>SUMIF('op. gotówkowe'!Z15:Z1008,A12,'op. gotówkowe'!AA15:AA1008)</f>
        <v>0</v>
      </c>
      <c r="C12" s="42">
        <f>SUMIF('op. bezgotówkowe'!Y15:Y1008,A12,'op. bezgotówkowe'!Z15:Z1008)</f>
        <v>0</v>
      </c>
      <c r="D12" s="46"/>
      <c r="E12" s="44">
        <f t="shared" si="0"/>
      </c>
    </row>
    <row r="13" spans="1:5" ht="14.25">
      <c r="A13" s="47"/>
      <c r="B13" s="41">
        <f>SUMIF('op. gotówkowe'!Z16:Z1009,A13,'op. gotówkowe'!AA16:AA1009)</f>
        <v>0</v>
      </c>
      <c r="C13" s="42">
        <f>SUMIF('op. bezgotówkowe'!Y16:Y1009,A13,'op. bezgotówkowe'!Z16:Z1009)</f>
        <v>0</v>
      </c>
      <c r="D13" s="46"/>
      <c r="E13" s="44">
        <f t="shared" si="0"/>
      </c>
    </row>
    <row r="14" spans="1:5" ht="14.25">
      <c r="A14" s="47"/>
      <c r="B14" s="41">
        <f>SUMIF('op. gotówkowe'!Z17:Z1010,A14,'op. gotówkowe'!AA17:AA1010)</f>
        <v>0</v>
      </c>
      <c r="C14" s="42">
        <f>SUMIF('op. bezgotówkowe'!Y17:Y1010,A14,'op. bezgotówkowe'!Z17:Z1010)</f>
        <v>0</v>
      </c>
      <c r="D14" s="46"/>
      <c r="E14" s="44">
        <f t="shared" si="0"/>
      </c>
    </row>
    <row r="15" spans="1:5" ht="14.25">
      <c r="A15" s="47"/>
      <c r="B15" s="41">
        <f>SUMIF('op. gotówkowe'!Z18:Z1011,A15,'op. gotówkowe'!AA18:AA1011)</f>
        <v>0</v>
      </c>
      <c r="C15" s="42">
        <f>SUMIF('op. bezgotówkowe'!Y18:Y1011,A15,'op. bezgotówkowe'!Z18:Z1011)</f>
        <v>0</v>
      </c>
      <c r="D15" s="46"/>
      <c r="E15" s="44">
        <f t="shared" si="0"/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zoomScale="95" zoomScaleNormal="95" zoomScalePageLayoutView="0" workbookViewId="0" topLeftCell="L1">
      <selection activeCell="Z9" sqref="Z9"/>
    </sheetView>
  </sheetViews>
  <sheetFormatPr defaultColWidth="9.421875" defaultRowHeight="15"/>
  <cols>
    <col min="1" max="1" width="4.00390625" style="1" customWidth="1"/>
    <col min="2" max="3" width="9.421875" style="1" customWidth="1"/>
    <col min="4" max="4" width="16.00390625" style="1" customWidth="1"/>
    <col min="5" max="5" width="11.7109375" style="1" customWidth="1"/>
    <col min="6" max="6" width="11.421875" style="1" customWidth="1"/>
    <col min="7" max="7" width="10.00390625" style="1" customWidth="1"/>
    <col min="8" max="8" width="11.8515625" style="1" customWidth="1"/>
    <col min="9" max="9" width="9.57421875" style="1" customWidth="1"/>
    <col min="10" max="10" width="9.8515625" style="1" customWidth="1"/>
    <col min="11" max="25" width="9.57421875" style="1" customWidth="1"/>
    <col min="26" max="16384" width="9.421875" style="1" customWidth="1"/>
  </cols>
  <sheetData>
    <row r="1" spans="1:8" ht="24.75" customHeight="1">
      <c r="A1" s="89"/>
      <c r="B1" s="89"/>
      <c r="C1" s="89"/>
      <c r="D1" s="89"/>
      <c r="E1" s="48"/>
      <c r="F1" s="48"/>
      <c r="G1" s="48"/>
      <c r="H1" s="48"/>
    </row>
    <row r="2" spans="1:27" ht="15.75" customHeight="1">
      <c r="A2" s="90" t="s">
        <v>71</v>
      </c>
      <c r="B2" s="91" t="s">
        <v>72</v>
      </c>
      <c r="C2" s="92" t="s">
        <v>73</v>
      </c>
      <c r="D2" s="93" t="s">
        <v>74</v>
      </c>
      <c r="E2" s="49" t="s">
        <v>75</v>
      </c>
      <c r="F2" s="94" t="s">
        <v>76</v>
      </c>
      <c r="G2" s="95" t="s">
        <v>77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  <c r="AA2" s="96"/>
    </row>
    <row r="3" spans="1:27" ht="57.75" customHeight="1">
      <c r="A3" s="90"/>
      <c r="B3" s="91"/>
      <c r="C3" s="92"/>
      <c r="D3" s="93"/>
      <c r="E3" s="94" t="s">
        <v>78</v>
      </c>
      <c r="F3" s="94"/>
      <c r="G3" s="94" t="s">
        <v>79</v>
      </c>
      <c r="H3" s="50" t="s">
        <v>80</v>
      </c>
      <c r="I3" s="50" t="s">
        <v>81</v>
      </c>
      <c r="J3" s="51" t="s">
        <v>82</v>
      </c>
      <c r="K3" s="52" t="s">
        <v>83</v>
      </c>
      <c r="L3" s="51" t="s">
        <v>30</v>
      </c>
      <c r="M3" s="51" t="s">
        <v>84</v>
      </c>
      <c r="N3" s="51" t="s">
        <v>85</v>
      </c>
      <c r="O3" s="51" t="s">
        <v>86</v>
      </c>
      <c r="P3" s="51" t="s">
        <v>87</v>
      </c>
      <c r="Q3" s="51" t="s">
        <v>88</v>
      </c>
      <c r="R3" s="51" t="s">
        <v>89</v>
      </c>
      <c r="S3" s="51" t="s">
        <v>90</v>
      </c>
      <c r="T3" s="51" t="s">
        <v>91</v>
      </c>
      <c r="U3" s="51" t="s">
        <v>92</v>
      </c>
      <c r="V3" s="53" t="s">
        <v>93</v>
      </c>
      <c r="W3" s="51" t="s">
        <v>94</v>
      </c>
      <c r="X3" s="53" t="s">
        <v>95</v>
      </c>
      <c r="Y3" s="54" t="s">
        <v>96</v>
      </c>
      <c r="Z3" s="55" t="s">
        <v>97</v>
      </c>
      <c r="AA3" s="56" t="s">
        <v>98</v>
      </c>
    </row>
    <row r="4" spans="1:27" ht="24" customHeight="1">
      <c r="A4" s="90"/>
      <c r="B4" s="91"/>
      <c r="C4" s="92"/>
      <c r="D4" s="93"/>
      <c r="E4" s="94"/>
      <c r="F4" s="94"/>
      <c r="G4" s="94"/>
      <c r="H4" s="57" t="s">
        <v>99</v>
      </c>
      <c r="I4" s="58" t="s">
        <v>100</v>
      </c>
      <c r="J4" s="58" t="s">
        <v>101</v>
      </c>
      <c r="K4" s="59" t="s">
        <v>102</v>
      </c>
      <c r="L4" s="60" t="s">
        <v>103</v>
      </c>
      <c r="M4" s="60" t="s">
        <v>104</v>
      </c>
      <c r="N4" s="60" t="s">
        <v>105</v>
      </c>
      <c r="O4" s="60" t="s">
        <v>106</v>
      </c>
      <c r="P4" s="60" t="s">
        <v>107</v>
      </c>
      <c r="Q4" s="60" t="s">
        <v>108</v>
      </c>
      <c r="R4" s="60" t="s">
        <v>109</v>
      </c>
      <c r="S4" s="60" t="s">
        <v>110</v>
      </c>
      <c r="T4" s="60" t="s">
        <v>111</v>
      </c>
      <c r="U4" s="60" t="s">
        <v>112</v>
      </c>
      <c r="V4" s="59" t="s">
        <v>113</v>
      </c>
      <c r="W4" s="60" t="s">
        <v>114</v>
      </c>
      <c r="X4" s="59" t="s">
        <v>115</v>
      </c>
      <c r="Y4" s="61" t="s">
        <v>116</v>
      </c>
      <c r="Z4" s="62"/>
      <c r="AA4" s="63"/>
    </row>
    <row r="5" spans="1:27" ht="24" customHeight="1">
      <c r="A5" s="97" t="s">
        <v>117</v>
      </c>
      <c r="B5" s="97"/>
      <c r="C5" s="97"/>
      <c r="D5" s="97"/>
      <c r="E5" s="64">
        <f>SUM(E6:E26)</f>
        <v>5000</v>
      </c>
      <c r="F5" s="65">
        <f>E5-G5</f>
        <v>500</v>
      </c>
      <c r="G5" s="65">
        <f aca="true" t="shared" si="0" ref="G5:Y5">SUM(G6:G26)</f>
        <v>4500</v>
      </c>
      <c r="H5" s="66">
        <f t="shared" si="0"/>
        <v>4000</v>
      </c>
      <c r="I5" s="66">
        <f t="shared" si="0"/>
        <v>500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66">
        <f t="shared" si="0"/>
        <v>0</v>
      </c>
      <c r="Z5" s="98" t="s">
        <v>118</v>
      </c>
      <c r="AA5" s="98"/>
    </row>
    <row r="6" spans="1:27" ht="15.75" customHeight="1">
      <c r="A6" s="67">
        <v>1</v>
      </c>
      <c r="B6" s="68"/>
      <c r="C6" s="68"/>
      <c r="D6" s="69"/>
      <c r="E6" s="70">
        <v>5000</v>
      </c>
      <c r="F6" s="71">
        <f>IF(OR(E6&lt;&gt;"",SUM(G6:G6)&lt;&gt;0),E6-SUM(G6:G6),"")</f>
        <v>5000</v>
      </c>
      <c r="G6" s="71">
        <f aca="true" t="shared" si="1" ref="G6:G26">IF(SUM(H6:Y6)&lt;&gt;0,SUM(H6:Y6),"")</f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A6" s="74">
        <f aca="true" t="shared" si="2" ref="AA6:AA26">G6</f>
      </c>
    </row>
    <row r="7" spans="1:27" s="76" customFormat="1" ht="15.75" customHeight="1">
      <c r="A7" s="67">
        <v>2</v>
      </c>
      <c r="B7" s="68"/>
      <c r="C7" s="68"/>
      <c r="D7" s="69"/>
      <c r="E7" s="70"/>
      <c r="F7" s="71">
        <f aca="true" t="shared" si="3" ref="F7:F26">IF(OR(E7&lt;&gt;"",SUM(G7:G7)&lt;&gt;0),F6+E7-SUM(G7:G7),"")</f>
        <v>1000</v>
      </c>
      <c r="G7" s="71">
        <f t="shared" si="1"/>
        <v>4000</v>
      </c>
      <c r="H7" s="72">
        <v>4000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5" t="s">
        <v>68</v>
      </c>
      <c r="AA7" s="74">
        <f t="shared" si="2"/>
        <v>4000</v>
      </c>
    </row>
    <row r="8" spans="1:27" s="76" customFormat="1" ht="15.75" customHeight="1">
      <c r="A8" s="67">
        <v>3</v>
      </c>
      <c r="B8" s="68"/>
      <c r="C8" s="68"/>
      <c r="D8" s="69"/>
      <c r="E8" s="70"/>
      <c r="F8" s="71">
        <f t="shared" si="3"/>
        <v>500</v>
      </c>
      <c r="G8" s="71">
        <f t="shared" si="1"/>
        <v>500</v>
      </c>
      <c r="H8" s="72"/>
      <c r="I8" s="72">
        <v>500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5" t="s">
        <v>69</v>
      </c>
      <c r="AA8" s="74">
        <f t="shared" si="2"/>
        <v>500</v>
      </c>
    </row>
    <row r="9" spans="1:27" s="76" customFormat="1" ht="15.75" customHeight="1">
      <c r="A9" s="67">
        <v>4</v>
      </c>
      <c r="B9" s="68"/>
      <c r="C9" s="68"/>
      <c r="D9" s="69"/>
      <c r="E9" s="70"/>
      <c r="F9" s="71">
        <f t="shared" si="3"/>
      </c>
      <c r="G9" s="71">
        <f t="shared" si="1"/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5"/>
      <c r="AA9" s="74">
        <f t="shared" si="2"/>
      </c>
    </row>
    <row r="10" spans="1:27" s="76" customFormat="1" ht="15.75" customHeight="1">
      <c r="A10" s="67">
        <v>5</v>
      </c>
      <c r="B10" s="68"/>
      <c r="C10" s="68"/>
      <c r="D10" s="69"/>
      <c r="E10" s="70"/>
      <c r="F10" s="71">
        <f t="shared" si="3"/>
      </c>
      <c r="G10" s="71">
        <f t="shared" si="1"/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5"/>
      <c r="AA10" s="74">
        <f t="shared" si="2"/>
      </c>
    </row>
    <row r="11" spans="1:27" s="76" customFormat="1" ht="15.75" customHeight="1">
      <c r="A11" s="67">
        <v>6</v>
      </c>
      <c r="B11" s="68"/>
      <c r="C11" s="68"/>
      <c r="D11" s="69"/>
      <c r="E11" s="70"/>
      <c r="F11" s="71">
        <f t="shared" si="3"/>
      </c>
      <c r="G11" s="71">
        <f t="shared" si="1"/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5"/>
      <c r="AA11" s="74">
        <f t="shared" si="2"/>
      </c>
    </row>
    <row r="12" spans="1:27" s="76" customFormat="1" ht="15.75" customHeight="1">
      <c r="A12" s="67">
        <v>7</v>
      </c>
      <c r="B12" s="68"/>
      <c r="C12" s="68"/>
      <c r="D12" s="69"/>
      <c r="E12" s="70"/>
      <c r="F12" s="71">
        <f t="shared" si="3"/>
      </c>
      <c r="G12" s="71">
        <f t="shared" si="1"/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5"/>
      <c r="AA12" s="74">
        <f t="shared" si="2"/>
      </c>
    </row>
    <row r="13" spans="1:27" s="76" customFormat="1" ht="15.75" customHeight="1">
      <c r="A13" s="67">
        <v>8</v>
      </c>
      <c r="B13" s="68"/>
      <c r="C13" s="68"/>
      <c r="D13" s="69"/>
      <c r="E13" s="70"/>
      <c r="F13" s="71">
        <f t="shared" si="3"/>
      </c>
      <c r="G13" s="71">
        <f t="shared" si="1"/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5"/>
      <c r="AA13" s="74">
        <f t="shared" si="2"/>
      </c>
    </row>
    <row r="14" spans="1:27" s="76" customFormat="1" ht="15.75" customHeight="1">
      <c r="A14" s="67">
        <v>9</v>
      </c>
      <c r="B14" s="68"/>
      <c r="C14" s="68"/>
      <c r="D14" s="69"/>
      <c r="E14" s="70"/>
      <c r="F14" s="71">
        <f t="shared" si="3"/>
      </c>
      <c r="G14" s="71">
        <f t="shared" si="1"/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5"/>
      <c r="AA14" s="74">
        <f t="shared" si="2"/>
      </c>
    </row>
    <row r="15" spans="1:27" ht="14.25">
      <c r="A15" s="67">
        <v>10</v>
      </c>
      <c r="B15" s="69"/>
      <c r="C15" s="69"/>
      <c r="D15" s="69"/>
      <c r="E15" s="77"/>
      <c r="F15" s="71">
        <f t="shared" si="3"/>
      </c>
      <c r="G15" s="71">
        <f t="shared" si="1"/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5"/>
      <c r="AA15" s="74">
        <f t="shared" si="2"/>
      </c>
    </row>
    <row r="16" spans="1:27" ht="14.25">
      <c r="A16" s="67">
        <v>11</v>
      </c>
      <c r="B16" s="69"/>
      <c r="C16" s="69"/>
      <c r="D16" s="69"/>
      <c r="E16" s="77"/>
      <c r="F16" s="71">
        <f t="shared" si="3"/>
      </c>
      <c r="G16" s="71">
        <f t="shared" si="1"/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5"/>
      <c r="AA16" s="74">
        <f t="shared" si="2"/>
      </c>
    </row>
    <row r="17" spans="1:27" ht="14.25">
      <c r="A17" s="67">
        <v>12</v>
      </c>
      <c r="B17" s="69"/>
      <c r="C17" s="69"/>
      <c r="D17" s="69"/>
      <c r="E17" s="77"/>
      <c r="F17" s="71">
        <f t="shared" si="3"/>
      </c>
      <c r="G17" s="71">
        <f t="shared" si="1"/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5"/>
      <c r="AA17" s="74">
        <f t="shared" si="2"/>
      </c>
    </row>
    <row r="18" spans="1:27" ht="14.25">
      <c r="A18" s="67">
        <v>13</v>
      </c>
      <c r="B18" s="69"/>
      <c r="C18" s="69"/>
      <c r="D18" s="69"/>
      <c r="E18" s="77"/>
      <c r="F18" s="71">
        <f t="shared" si="3"/>
      </c>
      <c r="G18" s="71">
        <f t="shared" si="1"/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5"/>
      <c r="AA18" s="74">
        <f t="shared" si="2"/>
      </c>
    </row>
    <row r="19" spans="1:27" ht="14.25">
      <c r="A19" s="67">
        <v>14</v>
      </c>
      <c r="B19" s="69"/>
      <c r="C19" s="69"/>
      <c r="D19" s="69"/>
      <c r="E19" s="77"/>
      <c r="F19" s="71">
        <f t="shared" si="3"/>
      </c>
      <c r="G19" s="71">
        <f t="shared" si="1"/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5"/>
      <c r="AA19" s="74">
        <f t="shared" si="2"/>
      </c>
    </row>
    <row r="20" spans="1:27" ht="14.25">
      <c r="A20" s="67">
        <v>15</v>
      </c>
      <c r="B20" s="69"/>
      <c r="C20" s="69"/>
      <c r="D20" s="69"/>
      <c r="E20" s="77"/>
      <c r="F20" s="71">
        <f t="shared" si="3"/>
      </c>
      <c r="G20" s="71">
        <f t="shared" si="1"/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5"/>
      <c r="AA20" s="74">
        <f t="shared" si="2"/>
      </c>
    </row>
    <row r="21" spans="1:27" ht="14.25">
      <c r="A21" s="67">
        <v>16</v>
      </c>
      <c r="B21" s="69"/>
      <c r="C21" s="69"/>
      <c r="D21" s="69"/>
      <c r="E21" s="77"/>
      <c r="F21" s="71">
        <f t="shared" si="3"/>
      </c>
      <c r="G21" s="71">
        <f t="shared" si="1"/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5"/>
      <c r="AA21" s="74">
        <f t="shared" si="2"/>
      </c>
    </row>
    <row r="22" spans="1:27" ht="14.25">
      <c r="A22" s="67">
        <v>17</v>
      </c>
      <c r="B22" s="69"/>
      <c r="C22" s="69"/>
      <c r="D22" s="69"/>
      <c r="E22" s="77"/>
      <c r="F22" s="71">
        <f t="shared" si="3"/>
      </c>
      <c r="G22" s="71">
        <f t="shared" si="1"/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5"/>
      <c r="AA22" s="74">
        <f t="shared" si="2"/>
      </c>
    </row>
    <row r="23" spans="1:27" ht="14.25">
      <c r="A23" s="67">
        <v>18</v>
      </c>
      <c r="B23" s="69"/>
      <c r="C23" s="69"/>
      <c r="D23" s="69"/>
      <c r="E23" s="77"/>
      <c r="F23" s="71">
        <f t="shared" si="3"/>
      </c>
      <c r="G23" s="71">
        <f t="shared" si="1"/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5"/>
      <c r="AA23" s="74">
        <f t="shared" si="2"/>
      </c>
    </row>
    <row r="24" spans="1:27" ht="14.25">
      <c r="A24" s="67">
        <v>19</v>
      </c>
      <c r="B24" s="69"/>
      <c r="C24" s="69"/>
      <c r="D24" s="69"/>
      <c r="E24" s="77"/>
      <c r="F24" s="71">
        <f t="shared" si="3"/>
      </c>
      <c r="G24" s="71">
        <f t="shared" si="1"/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5"/>
      <c r="AA24" s="74">
        <f t="shared" si="2"/>
      </c>
    </row>
    <row r="25" spans="1:27" ht="14.25">
      <c r="A25" s="67">
        <v>20</v>
      </c>
      <c r="B25" s="69"/>
      <c r="C25" s="69"/>
      <c r="D25" s="69"/>
      <c r="E25" s="77"/>
      <c r="F25" s="71">
        <f t="shared" si="3"/>
      </c>
      <c r="G25" s="71">
        <f t="shared" si="1"/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/>
      <c r="AA25" s="74">
        <f t="shared" si="2"/>
      </c>
    </row>
    <row r="26" spans="1:27" ht="14.25">
      <c r="A26" s="67">
        <v>21</v>
      </c>
      <c r="B26" s="69"/>
      <c r="C26" s="69"/>
      <c r="D26" s="69"/>
      <c r="E26" s="77"/>
      <c r="F26" s="71">
        <f t="shared" si="3"/>
      </c>
      <c r="G26" s="71">
        <f t="shared" si="1"/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5"/>
      <c r="AA26" s="74">
        <f t="shared" si="2"/>
      </c>
    </row>
  </sheetData>
  <sheetProtection selectLockedCells="1" selectUnlockedCells="1"/>
  <mergeCells count="12">
    <mergeCell ref="G2:Y2"/>
    <mergeCell ref="Z2:AA2"/>
    <mergeCell ref="E3:E4"/>
    <mergeCell ref="G3:G4"/>
    <mergeCell ref="A5:D5"/>
    <mergeCell ref="Z5:AA5"/>
    <mergeCell ref="A1:D1"/>
    <mergeCell ref="A2:A4"/>
    <mergeCell ref="B2:B4"/>
    <mergeCell ref="C2:C4"/>
    <mergeCell ref="D2:D4"/>
    <mergeCell ref="F2:F4"/>
  </mergeCells>
  <printOptions/>
  <pageMargins left="0.7083333333333334" right="0.7083333333333334" top="0.8916666666666666" bottom="0.8916666666666666" header="0.31527777777777777" footer="0.31527777777777777"/>
  <pageSetup horizontalDpi="300" verticalDpi="300" orientation="landscape" pageOrder="overThenDown" paperSize="9" scale="40"/>
  <headerFooter alignWithMargins="0">
    <oddHeader>&amp;L&amp;F&amp;R&amp;D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="95" zoomScaleNormal="95" zoomScalePageLayoutView="0" workbookViewId="0" topLeftCell="A1">
      <selection activeCell="K7" sqref="K7"/>
    </sheetView>
  </sheetViews>
  <sheetFormatPr defaultColWidth="9.421875" defaultRowHeight="15"/>
  <cols>
    <col min="1" max="1" width="4.28125" style="1" customWidth="1"/>
    <col min="2" max="3" width="9.421875" style="1" customWidth="1"/>
    <col min="4" max="4" width="9.00390625" style="1" customWidth="1"/>
    <col min="5" max="5" width="15.140625" style="1" customWidth="1"/>
    <col min="6" max="16384" width="9.421875" style="1" customWidth="1"/>
  </cols>
  <sheetData>
    <row r="1" spans="1:7" ht="24.75" customHeight="1">
      <c r="A1" s="89"/>
      <c r="B1" s="89"/>
      <c r="C1" s="89"/>
      <c r="D1" s="89"/>
      <c r="E1" s="48"/>
      <c r="F1" s="48"/>
      <c r="G1" s="48"/>
    </row>
    <row r="2" spans="1:26" ht="15.75" customHeight="1">
      <c r="A2" s="90" t="s">
        <v>71</v>
      </c>
      <c r="B2" s="91" t="s">
        <v>72</v>
      </c>
      <c r="C2" s="99" t="s">
        <v>73</v>
      </c>
      <c r="D2" s="100" t="s">
        <v>119</v>
      </c>
      <c r="E2" s="100" t="s">
        <v>74</v>
      </c>
      <c r="F2" s="95" t="s">
        <v>77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4"/>
      <c r="Z2" s="94"/>
    </row>
    <row r="3" spans="1:26" ht="57.75" customHeight="1">
      <c r="A3" s="90"/>
      <c r="B3" s="91"/>
      <c r="C3" s="99"/>
      <c r="D3" s="100"/>
      <c r="E3" s="100"/>
      <c r="F3" s="94" t="s">
        <v>120</v>
      </c>
      <c r="G3" s="50" t="s">
        <v>80</v>
      </c>
      <c r="H3" s="50" t="s">
        <v>81</v>
      </c>
      <c r="I3" s="51" t="s">
        <v>82</v>
      </c>
      <c r="J3" s="52" t="s">
        <v>83</v>
      </c>
      <c r="K3" s="51" t="s">
        <v>30</v>
      </c>
      <c r="L3" s="51" t="s">
        <v>84</v>
      </c>
      <c r="M3" s="51" t="s">
        <v>85</v>
      </c>
      <c r="N3" s="51" t="s">
        <v>86</v>
      </c>
      <c r="O3" s="51" t="s">
        <v>87</v>
      </c>
      <c r="P3" s="51" t="s">
        <v>88</v>
      </c>
      <c r="Q3" s="51" t="s">
        <v>89</v>
      </c>
      <c r="R3" s="51" t="s">
        <v>90</v>
      </c>
      <c r="S3" s="51" t="s">
        <v>91</v>
      </c>
      <c r="T3" s="51" t="s">
        <v>92</v>
      </c>
      <c r="U3" s="53" t="s">
        <v>93</v>
      </c>
      <c r="V3" s="51" t="s">
        <v>94</v>
      </c>
      <c r="W3" s="53" t="s">
        <v>95</v>
      </c>
      <c r="X3" s="54" t="s">
        <v>96</v>
      </c>
      <c r="Y3" s="78" t="s">
        <v>97</v>
      </c>
      <c r="Z3" s="56" t="s">
        <v>98</v>
      </c>
    </row>
    <row r="4" spans="1:26" ht="24" customHeight="1">
      <c r="A4" s="90"/>
      <c r="B4" s="91"/>
      <c r="C4" s="99"/>
      <c r="D4" s="100"/>
      <c r="E4" s="100"/>
      <c r="F4" s="94"/>
      <c r="G4" s="57" t="s">
        <v>99</v>
      </c>
      <c r="H4" s="58" t="s">
        <v>100</v>
      </c>
      <c r="I4" s="58" t="s">
        <v>101</v>
      </c>
      <c r="J4" s="59" t="s">
        <v>102</v>
      </c>
      <c r="K4" s="60" t="s">
        <v>103</v>
      </c>
      <c r="L4" s="60" t="s">
        <v>104</v>
      </c>
      <c r="M4" s="60" t="s">
        <v>105</v>
      </c>
      <c r="N4" s="60" t="s">
        <v>106</v>
      </c>
      <c r="O4" s="60" t="s">
        <v>107</v>
      </c>
      <c r="P4" s="60" t="s">
        <v>108</v>
      </c>
      <c r="Q4" s="60" t="s">
        <v>109</v>
      </c>
      <c r="R4" s="60" t="s">
        <v>110</v>
      </c>
      <c r="S4" s="60" t="s">
        <v>111</v>
      </c>
      <c r="T4" s="60" t="s">
        <v>112</v>
      </c>
      <c r="U4" s="59" t="s">
        <v>113</v>
      </c>
      <c r="V4" s="60" t="s">
        <v>114</v>
      </c>
      <c r="W4" s="59" t="s">
        <v>115</v>
      </c>
      <c r="X4" s="61" t="s">
        <v>116</v>
      </c>
      <c r="Y4" s="59"/>
      <c r="Z4" s="63"/>
    </row>
    <row r="5" spans="1:26" ht="24" customHeight="1">
      <c r="A5" s="101" t="s">
        <v>117</v>
      </c>
      <c r="B5" s="101"/>
      <c r="C5" s="101"/>
      <c r="D5" s="101"/>
      <c r="E5" s="101"/>
      <c r="F5" s="79">
        <f aca="true" t="shared" si="0" ref="F5:X5">SUM(F6:F999)</f>
        <v>0</v>
      </c>
      <c r="G5" s="80">
        <f t="shared" si="0"/>
        <v>0</v>
      </c>
      <c r="H5" s="80">
        <f t="shared" si="0"/>
        <v>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  <c r="Q5" s="80">
        <f t="shared" si="0"/>
        <v>0</v>
      </c>
      <c r="R5" s="80">
        <f t="shared" si="0"/>
        <v>0</v>
      </c>
      <c r="S5" s="80">
        <f t="shared" si="0"/>
        <v>0</v>
      </c>
      <c r="T5" s="80">
        <f t="shared" si="0"/>
        <v>0</v>
      </c>
      <c r="U5" s="80">
        <f t="shared" si="0"/>
        <v>0</v>
      </c>
      <c r="V5" s="80">
        <f t="shared" si="0"/>
        <v>0</v>
      </c>
      <c r="W5" s="80">
        <f t="shared" si="0"/>
        <v>0</v>
      </c>
      <c r="X5" s="81">
        <f t="shared" si="0"/>
        <v>0</v>
      </c>
      <c r="Y5" s="102" t="s">
        <v>118</v>
      </c>
      <c r="Z5" s="102"/>
    </row>
    <row r="6" spans="1:26" ht="15.75" customHeight="1">
      <c r="A6" s="67">
        <v>1</v>
      </c>
      <c r="B6" s="68"/>
      <c r="C6" s="68"/>
      <c r="D6" s="68"/>
      <c r="E6" s="69"/>
      <c r="F6" s="71">
        <f aca="true" t="shared" si="1" ref="F6:F26">IF(SUM(G6:X6)&lt;&gt;0,SUM(G6:X6),"")</f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82"/>
      <c r="Y6" s="83"/>
      <c r="Z6" s="74">
        <f aca="true" t="shared" si="2" ref="Z6:Z26">F6</f>
      </c>
    </row>
    <row r="7" spans="1:26" s="76" customFormat="1" ht="15.75" customHeight="1">
      <c r="A7" s="67">
        <v>2</v>
      </c>
      <c r="B7" s="68"/>
      <c r="C7" s="68"/>
      <c r="D7" s="68"/>
      <c r="E7" s="69"/>
      <c r="F7" s="71">
        <f t="shared" si="1"/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82"/>
      <c r="Y7" s="84"/>
      <c r="Z7" s="74">
        <f t="shared" si="2"/>
      </c>
    </row>
    <row r="8" spans="1:26" s="76" customFormat="1" ht="15.75" customHeight="1">
      <c r="A8" s="67">
        <v>3</v>
      </c>
      <c r="B8" s="68"/>
      <c r="C8" s="68"/>
      <c r="D8" s="68"/>
      <c r="E8" s="69"/>
      <c r="F8" s="71">
        <f t="shared" si="1"/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82"/>
      <c r="Y8" s="84"/>
      <c r="Z8" s="74">
        <f t="shared" si="2"/>
      </c>
    </row>
    <row r="9" spans="1:26" s="76" customFormat="1" ht="15.75" customHeight="1">
      <c r="A9" s="67">
        <v>4</v>
      </c>
      <c r="B9" s="68"/>
      <c r="C9" s="68"/>
      <c r="D9" s="68"/>
      <c r="E9" s="69"/>
      <c r="F9" s="71">
        <f t="shared" si="1"/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82"/>
      <c r="Y9" s="84"/>
      <c r="Z9" s="74">
        <f t="shared" si="2"/>
      </c>
    </row>
    <row r="10" spans="1:26" s="76" customFormat="1" ht="15.75" customHeight="1">
      <c r="A10" s="67">
        <v>5</v>
      </c>
      <c r="B10" s="68"/>
      <c r="C10" s="68"/>
      <c r="D10" s="68"/>
      <c r="E10" s="69"/>
      <c r="F10" s="71">
        <f t="shared" si="1"/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82"/>
      <c r="Y10" s="84"/>
      <c r="Z10" s="74">
        <f t="shared" si="2"/>
      </c>
    </row>
    <row r="11" spans="1:26" s="76" customFormat="1" ht="15.75" customHeight="1">
      <c r="A11" s="67">
        <v>6</v>
      </c>
      <c r="B11" s="68"/>
      <c r="C11" s="68"/>
      <c r="D11" s="68"/>
      <c r="E11" s="69"/>
      <c r="F11" s="71">
        <f t="shared" si="1"/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82"/>
      <c r="Y11" s="84"/>
      <c r="Z11" s="74">
        <f t="shared" si="2"/>
      </c>
    </row>
    <row r="12" spans="1:26" s="76" customFormat="1" ht="15.75" customHeight="1">
      <c r="A12" s="67">
        <v>7</v>
      </c>
      <c r="B12" s="68"/>
      <c r="C12" s="68"/>
      <c r="D12" s="68"/>
      <c r="E12" s="69"/>
      <c r="F12" s="71">
        <f t="shared" si="1"/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82"/>
      <c r="Y12" s="84"/>
      <c r="Z12" s="74">
        <f t="shared" si="2"/>
      </c>
    </row>
    <row r="13" spans="1:26" s="76" customFormat="1" ht="15.75" customHeight="1">
      <c r="A13" s="67">
        <v>8</v>
      </c>
      <c r="B13" s="68"/>
      <c r="C13" s="68"/>
      <c r="D13" s="68"/>
      <c r="E13" s="69"/>
      <c r="F13" s="71">
        <f t="shared" si="1"/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82"/>
      <c r="Y13" s="84"/>
      <c r="Z13" s="74">
        <f t="shared" si="2"/>
      </c>
    </row>
    <row r="14" spans="1:26" s="76" customFormat="1" ht="15.75" customHeight="1">
      <c r="A14" s="67">
        <v>9</v>
      </c>
      <c r="B14" s="68"/>
      <c r="C14" s="68"/>
      <c r="D14" s="68"/>
      <c r="E14" s="69"/>
      <c r="F14" s="71">
        <f t="shared" si="1"/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82"/>
      <c r="Y14" s="84"/>
      <c r="Z14" s="74">
        <f t="shared" si="2"/>
      </c>
    </row>
    <row r="15" spans="1:26" ht="14.25">
      <c r="A15" s="67">
        <v>10</v>
      </c>
      <c r="B15" s="69"/>
      <c r="C15" s="69"/>
      <c r="D15" s="69"/>
      <c r="E15" s="69"/>
      <c r="F15" s="71">
        <f t="shared" si="1"/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85"/>
      <c r="Y15" s="84"/>
      <c r="Z15" s="74">
        <f t="shared" si="2"/>
      </c>
    </row>
    <row r="16" spans="1:26" ht="14.25">
      <c r="A16" s="67">
        <v>11</v>
      </c>
      <c r="B16" s="69"/>
      <c r="C16" s="69"/>
      <c r="D16" s="69"/>
      <c r="E16" s="69"/>
      <c r="F16" s="71">
        <f t="shared" si="1"/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85"/>
      <c r="Y16" s="84"/>
      <c r="Z16" s="74">
        <f t="shared" si="2"/>
      </c>
    </row>
    <row r="17" spans="1:26" ht="14.25">
      <c r="A17" s="67">
        <v>12</v>
      </c>
      <c r="B17" s="69"/>
      <c r="C17" s="69"/>
      <c r="D17" s="69"/>
      <c r="E17" s="69"/>
      <c r="F17" s="71">
        <f t="shared" si="1"/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85"/>
      <c r="Y17" s="84"/>
      <c r="Z17" s="74">
        <f t="shared" si="2"/>
      </c>
    </row>
    <row r="18" spans="1:26" ht="14.25">
      <c r="A18" s="67">
        <v>13</v>
      </c>
      <c r="B18" s="69"/>
      <c r="C18" s="69"/>
      <c r="D18" s="69"/>
      <c r="E18" s="69"/>
      <c r="F18" s="71">
        <f t="shared" si="1"/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85"/>
      <c r="Y18" s="84"/>
      <c r="Z18" s="74">
        <f t="shared" si="2"/>
      </c>
    </row>
    <row r="19" spans="1:26" ht="14.25">
      <c r="A19" s="67">
        <v>14</v>
      </c>
      <c r="B19" s="69"/>
      <c r="C19" s="69"/>
      <c r="D19" s="69"/>
      <c r="E19" s="69"/>
      <c r="F19" s="71">
        <f t="shared" si="1"/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85"/>
      <c r="Y19" s="84"/>
      <c r="Z19" s="74">
        <f t="shared" si="2"/>
      </c>
    </row>
    <row r="20" spans="1:26" ht="14.25">
      <c r="A20" s="67">
        <v>15</v>
      </c>
      <c r="B20" s="69"/>
      <c r="C20" s="69"/>
      <c r="D20" s="69"/>
      <c r="E20" s="69"/>
      <c r="F20" s="71">
        <f t="shared" si="1"/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85"/>
      <c r="Y20" s="84"/>
      <c r="Z20" s="74">
        <f t="shared" si="2"/>
      </c>
    </row>
    <row r="21" spans="1:26" ht="14.25">
      <c r="A21" s="67">
        <v>16</v>
      </c>
      <c r="B21" s="69"/>
      <c r="C21" s="69"/>
      <c r="D21" s="69"/>
      <c r="E21" s="69"/>
      <c r="F21" s="71">
        <f t="shared" si="1"/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85"/>
      <c r="Y21" s="84"/>
      <c r="Z21" s="74">
        <f t="shared" si="2"/>
      </c>
    </row>
    <row r="22" spans="1:26" ht="14.25">
      <c r="A22" s="67">
        <v>17</v>
      </c>
      <c r="B22" s="69"/>
      <c r="C22" s="69"/>
      <c r="D22" s="69"/>
      <c r="E22" s="69"/>
      <c r="F22" s="71">
        <f t="shared" si="1"/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85"/>
      <c r="Y22" s="84"/>
      <c r="Z22" s="74">
        <f t="shared" si="2"/>
      </c>
    </row>
    <row r="23" spans="1:26" ht="14.25">
      <c r="A23" s="67">
        <v>18</v>
      </c>
      <c r="B23" s="69"/>
      <c r="C23" s="69"/>
      <c r="D23" s="69"/>
      <c r="E23" s="69"/>
      <c r="F23" s="71">
        <f t="shared" si="1"/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85"/>
      <c r="Y23" s="84"/>
      <c r="Z23" s="74">
        <f t="shared" si="2"/>
      </c>
    </row>
    <row r="24" spans="1:26" ht="14.25">
      <c r="A24" s="67">
        <v>19</v>
      </c>
      <c r="B24" s="69"/>
      <c r="C24" s="69"/>
      <c r="D24" s="69"/>
      <c r="E24" s="69"/>
      <c r="F24" s="71">
        <f t="shared" si="1"/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85"/>
      <c r="Y24" s="84"/>
      <c r="Z24" s="74">
        <f t="shared" si="2"/>
      </c>
    </row>
    <row r="25" spans="1:26" ht="14.25">
      <c r="A25" s="67">
        <v>20</v>
      </c>
      <c r="B25" s="69"/>
      <c r="C25" s="69"/>
      <c r="D25" s="69"/>
      <c r="E25" s="69"/>
      <c r="F25" s="71">
        <f t="shared" si="1"/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85"/>
      <c r="Y25" s="84"/>
      <c r="Z25" s="74">
        <f t="shared" si="2"/>
      </c>
    </row>
    <row r="26" spans="1:26" ht="14.25">
      <c r="A26" s="67">
        <v>21</v>
      </c>
      <c r="B26" s="69"/>
      <c r="C26" s="69"/>
      <c r="D26" s="69"/>
      <c r="E26" s="69"/>
      <c r="F26" s="71">
        <f t="shared" si="1"/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85"/>
      <c r="Y26" s="84"/>
      <c r="Z26" s="74">
        <f t="shared" si="2"/>
      </c>
    </row>
  </sheetData>
  <sheetProtection selectLockedCells="1" selectUnlockedCells="1"/>
  <mergeCells count="11">
    <mergeCell ref="F2:X2"/>
    <mergeCell ref="Y2:Z2"/>
    <mergeCell ref="F3:F4"/>
    <mergeCell ref="A5:E5"/>
    <mergeCell ref="Y5:Z5"/>
    <mergeCell ref="A1:D1"/>
    <mergeCell ref="A2:A4"/>
    <mergeCell ref="B2:B4"/>
    <mergeCell ref="C2:C4"/>
    <mergeCell ref="D2:D4"/>
    <mergeCell ref="E2:E4"/>
  </mergeCells>
  <printOptions/>
  <pageMargins left="0.7083333333333334" right="0.7083333333333334" top="0.8916666666666666" bottom="0.8916666666666666" header="0.31527777777777777" footer="0.31527777777777777"/>
  <pageSetup horizontalDpi="300" verticalDpi="300" orientation="landscape" pageOrder="overThenDown" paperSize="9" scale="39"/>
  <headerFooter alignWithMargins="0">
    <oddHeader>&amp;L&amp;F&amp;R&amp;D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82031002567</cp:lastModifiedBy>
  <dcterms:modified xsi:type="dcterms:W3CDTF">2015-04-20T07:32:05Z</dcterms:modified>
  <cp:category/>
  <cp:version/>
  <cp:contentType/>
  <cp:contentStatus/>
</cp:coreProperties>
</file>